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Инструкция" sheetId="5" r:id="rId1"/>
    <sheet name="Анкета" sheetId="1" r:id="rId2"/>
    <sheet name="Сводка" sheetId="4" r:id="rId3"/>
  </sheets>
  <definedNames>
    <definedName name="_GoBack" localSheetId="1">Анкета!#REF!</definedName>
    <definedName name="_xlnm.Print_Area" localSheetId="1">Анкета!$A$1:$D$143</definedName>
    <definedName name="_xlnm.Print_Area" localSheetId="2">Сводка!$A$1:$G$140</definedName>
  </definedNames>
  <calcPr calcId="162913"/>
</workbook>
</file>

<file path=xl/calcChain.xml><?xml version="1.0" encoding="utf-8"?>
<calcChain xmlns="http://schemas.openxmlformats.org/spreadsheetml/2006/main">
  <c r="C2" i="4" l="1"/>
  <c r="C119" i="1" l="1"/>
  <c r="C106" i="1"/>
  <c r="C95" i="1"/>
  <c r="E85" i="4" l="1"/>
  <c r="E84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18" i="4"/>
  <c r="C117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93" i="4"/>
  <c r="C88" i="4"/>
  <c r="C89" i="4"/>
  <c r="C90" i="4"/>
  <c r="C87" i="4"/>
  <c r="C80" i="4"/>
  <c r="C81" i="4"/>
  <c r="C82" i="4"/>
  <c r="C83" i="4"/>
  <c r="C84" i="4"/>
  <c r="C85" i="4"/>
  <c r="C79" i="4"/>
  <c r="C73" i="4"/>
  <c r="C74" i="4"/>
  <c r="C75" i="4"/>
  <c r="C76" i="4"/>
  <c r="C77" i="4"/>
  <c r="C72" i="4"/>
  <c r="C61" i="4"/>
  <c r="C62" i="4"/>
  <c r="C63" i="4"/>
  <c r="C64" i="4"/>
  <c r="C65" i="4"/>
  <c r="C66" i="4"/>
  <c r="C67" i="4"/>
  <c r="C68" i="4"/>
  <c r="C69" i="4"/>
  <c r="C70" i="4"/>
  <c r="C60" i="4"/>
  <c r="D60" i="4"/>
  <c r="E60" i="4"/>
  <c r="F60" i="4"/>
  <c r="G60" i="4"/>
  <c r="C58" i="4"/>
  <c r="C57" i="4"/>
  <c r="C46" i="4"/>
  <c r="C47" i="4"/>
  <c r="C48" i="4"/>
  <c r="C49" i="4"/>
  <c r="C50" i="4"/>
  <c r="C51" i="4"/>
  <c r="C52" i="4"/>
  <c r="C53" i="4"/>
  <c r="C54" i="4"/>
  <c r="C55" i="4"/>
  <c r="C45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19" i="4"/>
  <c r="E118" i="4"/>
  <c r="D118" i="4"/>
  <c r="E117" i="4"/>
  <c r="D117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93" i="4"/>
  <c r="C91" i="4"/>
  <c r="D80" i="4"/>
  <c r="E80" i="4"/>
  <c r="D81" i="4"/>
  <c r="E81" i="4"/>
  <c r="D82" i="4"/>
  <c r="E82" i="4"/>
  <c r="D83" i="4"/>
  <c r="E83" i="4"/>
  <c r="D87" i="4"/>
  <c r="E87" i="4"/>
  <c r="D88" i="4"/>
  <c r="E88" i="4"/>
  <c r="D89" i="4"/>
  <c r="E89" i="4"/>
  <c r="D90" i="4"/>
  <c r="E90" i="4"/>
  <c r="E79" i="4"/>
  <c r="D79" i="4"/>
  <c r="D73" i="4"/>
  <c r="E73" i="4"/>
  <c r="F73" i="4"/>
  <c r="G73" i="4"/>
  <c r="D74" i="4"/>
  <c r="E74" i="4"/>
  <c r="F74" i="4"/>
  <c r="G74" i="4"/>
  <c r="D75" i="4"/>
  <c r="E75" i="4"/>
  <c r="F75" i="4"/>
  <c r="G75" i="4"/>
  <c r="D76" i="4"/>
  <c r="E76" i="4"/>
  <c r="F76" i="4"/>
  <c r="G76" i="4"/>
  <c r="D77" i="4"/>
  <c r="E77" i="4"/>
  <c r="F77" i="4"/>
  <c r="G77" i="4"/>
  <c r="G72" i="4"/>
  <c r="F72" i="4"/>
  <c r="E72" i="4"/>
  <c r="D72" i="4"/>
  <c r="D62" i="4"/>
  <c r="E62" i="4"/>
  <c r="F62" i="4"/>
  <c r="G62" i="4"/>
  <c r="D63" i="4"/>
  <c r="E63" i="4"/>
  <c r="F63" i="4"/>
  <c r="G63" i="4"/>
  <c r="D64" i="4"/>
  <c r="E64" i="4"/>
  <c r="F64" i="4"/>
  <c r="G64" i="4"/>
  <c r="D65" i="4"/>
  <c r="E65" i="4"/>
  <c r="F65" i="4"/>
  <c r="G65" i="4"/>
  <c r="D66" i="4"/>
  <c r="E66" i="4"/>
  <c r="F66" i="4"/>
  <c r="G66" i="4"/>
  <c r="D67" i="4"/>
  <c r="E67" i="4"/>
  <c r="F67" i="4"/>
  <c r="G67" i="4"/>
  <c r="D68" i="4"/>
  <c r="E68" i="4"/>
  <c r="F68" i="4"/>
  <c r="G68" i="4"/>
  <c r="D69" i="4"/>
  <c r="E69" i="4"/>
  <c r="F69" i="4"/>
  <c r="G69" i="4"/>
  <c r="D70" i="4"/>
  <c r="E70" i="4"/>
  <c r="F70" i="4"/>
  <c r="G70" i="4"/>
  <c r="F61" i="4"/>
  <c r="E61" i="4"/>
  <c r="G61" i="4"/>
  <c r="D61" i="4"/>
  <c r="E58" i="4"/>
  <c r="D58" i="4"/>
  <c r="E57" i="4"/>
  <c r="D57" i="4"/>
  <c r="E46" i="4"/>
  <c r="E47" i="4"/>
  <c r="E48" i="4"/>
  <c r="E49" i="4"/>
  <c r="E50" i="4"/>
  <c r="E51" i="4"/>
  <c r="E52" i="4"/>
  <c r="E53" i="4"/>
  <c r="E54" i="4"/>
  <c r="D46" i="4"/>
  <c r="D47" i="4"/>
  <c r="D48" i="4"/>
  <c r="D49" i="4"/>
  <c r="D50" i="4"/>
  <c r="D51" i="4"/>
  <c r="D52" i="4"/>
  <c r="D53" i="4"/>
  <c r="D54" i="4"/>
  <c r="E45" i="4"/>
  <c r="D45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E19" i="4"/>
  <c r="D19" i="4"/>
  <c r="C6" i="4"/>
  <c r="C7" i="4"/>
  <c r="C8" i="4"/>
  <c r="C9" i="4"/>
  <c r="C10" i="4"/>
  <c r="C11" i="4"/>
  <c r="C12" i="4"/>
  <c r="C13" i="4"/>
  <c r="C14" i="4"/>
  <c r="C15" i="4"/>
  <c r="C16" i="4"/>
  <c r="C5" i="4"/>
  <c r="C137" i="4" l="1"/>
  <c r="C3" i="4"/>
  <c r="C137" i="1" l="1"/>
  <c r="C3" i="1"/>
  <c r="B2" i="1" l="1"/>
  <c r="B138" i="1"/>
</calcChain>
</file>

<file path=xl/sharedStrings.xml><?xml version="1.0" encoding="utf-8"?>
<sst xmlns="http://schemas.openxmlformats.org/spreadsheetml/2006/main" count="739" uniqueCount="316">
  <si>
    <t>Названия муниципалитетов</t>
  </si>
  <si>
    <t>№</t>
  </si>
  <si>
    <t>Наименование критериев</t>
  </si>
  <si>
    <t>Значение</t>
  </si>
  <si>
    <t>г. Армавир</t>
  </si>
  <si>
    <t>Наименование муниципального образования (выбирается из списка)</t>
  </si>
  <si>
    <t>2.1</t>
  </si>
  <si>
    <t>№ дошкольной образовательной организации</t>
  </si>
  <si>
    <t>2.2</t>
  </si>
  <si>
    <t>Полное наименование дошкольной образовательной организации</t>
  </si>
  <si>
    <t>г. Краснодар</t>
  </si>
  <si>
    <t>ФИО ответственного МОУО за данную информацию (полностью)</t>
  </si>
  <si>
    <t>г. Новороссийск</t>
  </si>
  <si>
    <t>№ телефона ответственного МОУО (желательно сотовый)</t>
  </si>
  <si>
    <t>ФИО ответственного от ДОО за данную информацию (полностью)</t>
  </si>
  <si>
    <t>Абинский район</t>
  </si>
  <si>
    <t>№ телефона ответственного от ДОО (желательно сотовый)</t>
  </si>
  <si>
    <t>Апшеронский район</t>
  </si>
  <si>
    <t>Электронный адрес (e-mail) ответственного от ДОО</t>
  </si>
  <si>
    <t>Белоглинский район</t>
  </si>
  <si>
    <t>ФИО руководителя ДОО (полностью)</t>
  </si>
  <si>
    <t>Белореченский район</t>
  </si>
  <si>
    <t>Адрес ДОО</t>
  </si>
  <si>
    <t>Брюховецкий район</t>
  </si>
  <si>
    <t>Электронный адрес ДОО</t>
  </si>
  <si>
    <t>Выселковский район</t>
  </si>
  <si>
    <t>Телефон ДОО рабочий</t>
  </si>
  <si>
    <t>Гулькевичский район</t>
  </si>
  <si>
    <t>Динской район</t>
  </si>
  <si>
    <t>Ейский район</t>
  </si>
  <si>
    <t>Руководитель ДОО</t>
  </si>
  <si>
    <t>Кавказский район</t>
  </si>
  <si>
    <t>МП</t>
  </si>
  <si>
    <t>подпись</t>
  </si>
  <si>
    <t>расшифровка</t>
  </si>
  <si>
    <t>Калининский район</t>
  </si>
  <si>
    <t>Каневской район</t>
  </si>
  <si>
    <t>Красноармейский район</t>
  </si>
  <si>
    <t>Крыловский район</t>
  </si>
  <si>
    <t>Крымский район</t>
  </si>
  <si>
    <t>Курганинский район</t>
  </si>
  <si>
    <t>Кущёвский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</si>
  <si>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</si>
  <si>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</si>
  <si>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</si>
  <si>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</si>
  <si>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</si>
  <si>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</si>
  <si>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</si>
  <si>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Приморско-Ахтарский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</si>
  <si>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</si>
  <si>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</si>
  <si>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</si>
  <si>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</si>
  <si>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</si>
  <si>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</si>
  <si>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</si>
  <si>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</si>
  <si>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</si>
  <si>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</si>
  <si>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</si>
  <si>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>Варианты ответов</t>
  </si>
  <si>
    <t>-----------</t>
  </si>
  <si>
    <t>целое число</t>
  </si>
  <si>
    <t>Количество незаполненных полей</t>
  </si>
  <si>
    <t>При выборе большинства ячеек появляется всплывающая подсказка по заполнению данных</t>
  </si>
  <si>
    <t>При выборе некоторых ячеек появляется треугольник справа от ячейки. При повторном нажатии на данную ячейку можно будет выбрать ответ из выпавшего списка.</t>
  </si>
  <si>
    <t>Необходимо заполнить информацию на листе "Анкета"</t>
  </si>
  <si>
    <r>
      <rPr>
        <b/>
        <sz val="11"/>
        <color indexed="8"/>
        <rFont val="Calibri"/>
        <family val="2"/>
        <charset val="204"/>
      </rPr>
      <t>Необходимо заполнять ВСЕ ячейки выделенные фоном</t>
    </r>
    <r>
      <rPr>
        <sz val="11"/>
        <color theme="1"/>
        <rFont val="Calibri"/>
        <family val="2"/>
        <scheme val="minor"/>
      </rPr>
      <t xml:space="preserve"> (кроме этого нужно заполнить в нижней части листа "Анкета" данные о руководителе)</t>
    </r>
  </si>
  <si>
    <t>После заполнения данных, файл необходимо отправить муниципальному ответственному за мониторинг</t>
  </si>
  <si>
    <t>Инструкция для ответственного от муниципального образования</t>
  </si>
  <si>
    <r>
      <t xml:space="preserve">Категорически </t>
    </r>
    <r>
      <rPr>
        <b/>
        <sz val="11"/>
        <color indexed="8"/>
        <rFont val="Calibri"/>
        <family val="2"/>
        <charset val="204"/>
      </rPr>
      <t>запрещается менять структуру файла</t>
    </r>
    <r>
      <rPr>
        <sz val="11"/>
        <color theme="1"/>
        <rFont val="Calibri"/>
        <family val="2"/>
        <scheme val="minor"/>
      </rPr>
      <t>, в том числе копировать содержимое данного файла в новый файл и работать с другим файлом, либо сохранять файл в другом формате (например, ods).</t>
    </r>
  </si>
  <si>
    <t>Для удобства рекомендуется распечатать данную инструкцию</t>
  </si>
  <si>
    <t>Скопируйте выделенную информацию (например, комбинацией Ctrl + C)</t>
  </si>
  <si>
    <t>Всего</t>
  </si>
  <si>
    <t>------</t>
  </si>
  <si>
    <t>Повторите пункты 4-6 для каждого файла от ДОО</t>
  </si>
  <si>
    <t>Инструкция для ответственного от образовательной организации</t>
  </si>
  <si>
    <t>Откройте файл от ДОО и перейдите на лист "Анкета". Нажмите на название столбца с заполненной информацией (см.рис.)</t>
  </si>
  <si>
    <t xml:space="preserve">Рисунок </t>
  </si>
  <si>
    <t>Лист "Сводка" не заполняется.</t>
  </si>
  <si>
    <t>Для многих ячеек строго определён формат. Если появляется сообщение "Введенное значение неверно", то необходимо удалить неверный ответ и ввести верный в соответствии с форматом</t>
  </si>
  <si>
    <t>да / нет</t>
  </si>
  <si>
    <t>12.1</t>
  </si>
  <si>
    <t>12.2</t>
  </si>
  <si>
    <t>12.3</t>
  </si>
  <si>
    <t>да</t>
  </si>
  <si>
    <t>нет</t>
  </si>
  <si>
    <t>12.1.1</t>
  </si>
  <si>
    <t>12.1.2</t>
  </si>
  <si>
    <t>12.2.1</t>
  </si>
  <si>
    <t>12.2.2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</si>
  <si>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</si>
  <si>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</si>
  <si>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</si>
  <si>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</si>
  <si>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</si>
  <si>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</si>
  <si>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</si>
  <si>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</si>
  <si>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</si>
  <si>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</si>
  <si>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</si>
  <si>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14.1</t>
  </si>
  <si>
    <t>14.2</t>
  </si>
  <si>
    <t>Название муниципалитета отображается в начале сводного файла автоматически.</t>
  </si>
  <si>
    <t>Сумма</t>
  </si>
  <si>
    <t>Мониторинг реализации ФГОС ДО 2019</t>
  </si>
  <si>
    <t>Методическая основа реализации ООП ДО</t>
  </si>
  <si>
    <t>Укажите авторские образовательные программы, с учетом которых составлена обязательная часть ООП ДО:</t>
  </si>
  <si>
    <t>Вдохновение</t>
  </si>
  <si>
    <t>Тропинки</t>
  </si>
  <si>
    <t>Мозаика</t>
  </si>
  <si>
    <t>Первые шаги</t>
  </si>
  <si>
    <t>Детский сад 2100</t>
  </si>
  <si>
    <t>Мир открытий</t>
  </si>
  <si>
    <t>Открытия</t>
  </si>
  <si>
    <t>Детство</t>
  </si>
  <si>
    <t>От рождения до школы</t>
  </si>
  <si>
    <t>Радуга</t>
  </si>
  <si>
    <t>Истоки</t>
  </si>
  <si>
    <t>На крыльях детства</t>
  </si>
  <si>
    <t>Березка</t>
  </si>
  <si>
    <t>Детский сад – дом радости</t>
  </si>
  <si>
    <t>Детский сад по системе Монтессори</t>
  </si>
  <si>
    <t>Миры детства: конструирование возможностей</t>
  </si>
  <si>
    <t>Диалог</t>
  </si>
  <si>
    <t>Образование для процветания</t>
  </si>
  <si>
    <t>Первоцветы</t>
  </si>
  <si>
    <t>Разноцветная планета</t>
  </si>
  <si>
    <t>Успех</t>
  </si>
  <si>
    <t>Феникс</t>
  </si>
  <si>
    <t>Ступеньки к школе</t>
  </si>
  <si>
    <t>Золотой ключик</t>
  </si>
  <si>
    <t>12.1.3</t>
  </si>
  <si>
    <t>12.1.4</t>
  </si>
  <si>
    <t>12.1.5</t>
  </si>
  <si>
    <t>12.1.6</t>
  </si>
  <si>
    <t>12.1.7</t>
  </si>
  <si>
    <t>12.1.8</t>
  </si>
  <si>
    <t>12.1.9</t>
  </si>
  <si>
    <t>12.1.10</t>
  </si>
  <si>
    <t>12.1.11</t>
  </si>
  <si>
    <t>12.1.12</t>
  </si>
  <si>
    <t>12.1.13</t>
  </si>
  <si>
    <t>12.1.14</t>
  </si>
  <si>
    <t>12.1.15</t>
  </si>
  <si>
    <t>12.1.16</t>
  </si>
  <si>
    <t>12.1.17</t>
  </si>
  <si>
    <t>12.1.18</t>
  </si>
  <si>
    <t>12.1.19</t>
  </si>
  <si>
    <t>12.1.20</t>
  </si>
  <si>
    <t>12.1.21</t>
  </si>
  <si>
    <t>12.1.22</t>
  </si>
  <si>
    <t>12.1.23</t>
  </si>
  <si>
    <t>12.1.24</t>
  </si>
  <si>
    <t>12.1.25</t>
  </si>
  <si>
    <t>Развитие</t>
  </si>
  <si>
    <t>Укажите авторские образовательные программы, с учетом которых составлена обязательная часть АООП ДО:</t>
  </si>
  <si>
    <t>12.2.3</t>
  </si>
  <si>
    <t>12.2.4</t>
  </si>
  <si>
    <t>12.2.5</t>
  </si>
  <si>
    <t>12.2.6</t>
  </si>
  <si>
    <t>12.2.7</t>
  </si>
  <si>
    <t>12.2.8</t>
  </si>
  <si>
    <t>12.2.9</t>
  </si>
  <si>
    <t>12.2.10</t>
  </si>
  <si>
    <t>12.2.11</t>
  </si>
  <si>
    <t>Образовательная программа дошкольного образования «Образовательная программа дошкольного образования для детей с тяжелыми нарушениями речи (общим недоразвитием речи) с 3 до 7 лет». Издание третье, переработанное и дополненное в соответствии с ФГОС ДО / Н.В. Нищева</t>
  </si>
  <si>
    <t>Парциальная «Программа логопедической работы по преодолению общего недоразвития у детей»Т.Б. Филичевой, Г.В. Чиркиной, Т.В. Тумановой</t>
  </si>
  <si>
    <t>Парциальная программа логопедической работы по преодолению фонетико-фонематического недоразвития у детей Т.Б. Филичевой, Г.В. Чиркиной</t>
  </si>
  <si>
    <t>Парциальная программа «Подготовка к школе детей с ЗПР», под ред. С.Г. Шевченко</t>
  </si>
  <si>
    <t>Программа «Коррекционно-развивающее обучение и воспитание: программа ДОУ компенсирующего вида для детей с нарушением интеллекта» Е.А. Екжановой, Е.А. Стребелевой</t>
  </si>
  <si>
    <t xml:space="preserve">Программы специальных (коррекционных) образовательных учреждений IV вида (для детей с нарушениями зрения): Программы детского сада. Коррекционная работа в детском саду под ред. Л.И. Плаксиной </t>
  </si>
  <si>
    <t>Воспитание и обучение слабослышащих детей дошкольного возрастаЛ.А. Головчиц, Л.П. Носкова, Н.Д. Шматко, А.Д. Салахова,  Г.В. Короткова, А.А. Катаева, Г.В. Трофимова</t>
  </si>
  <si>
    <t>Воспитание и обучение слабослышащих дошкольников со сложными (комплексными) нарушениями в развитии под ред. Л.А. Головчиц</t>
  </si>
  <si>
    <t>Образовательная программы дошкольного образования для дошкольников с тяжелыми нарушениями речи / Под ред. Л. В. Лопатиной</t>
  </si>
  <si>
    <t xml:space="preserve">Воспитание и обучение глухих детей дошкольного возраста Л.П. Носкова, Л.А. Головчиц, Н.Д. Шматко, Т.В. Перелымская, Р.Т. Есимханова, А.А. Катаева, Г.В. Короткова, Г.В. Трофимова                      </t>
  </si>
  <si>
    <t>Иное</t>
  </si>
  <si>
    <t>Укажите авторские образовательные программы, с учетом которых составлена часть ООП ДО, формируемая участниками образовательных отношений:</t>
  </si>
  <si>
    <t>12.3.1</t>
  </si>
  <si>
    <t>12.3.2</t>
  </si>
  <si>
    <t>Все про то, как мы живем</t>
  </si>
  <si>
    <t>Школа супергероев</t>
  </si>
  <si>
    <t>Обновление развивающей предметно-пространственной среды</t>
  </si>
  <si>
    <t>Обеспечение мобильности: ширмы, перекатные столики, перекатные платформы и пр.</t>
  </si>
  <si>
    <t xml:space="preserve">Наличие необходимых игр, игрушек и материалов в соответствии с ООП ДО </t>
  </si>
  <si>
    <t>Наличие надписей и условных обозначений на скрытых элементах среды (визуализация)</t>
  </si>
  <si>
    <t>Результаты детской деятельности индивидуальны и разнообразны</t>
  </si>
  <si>
    <t>Использование ресурсов всего группового помещения (функциональность спален, коридоров, холлов и пр.)</t>
  </si>
  <si>
    <t xml:space="preserve">Обеспечение доступности: открытые полки, прозрачные контейнеры, невысокие стеллажи, отсутствие «склада» </t>
  </si>
  <si>
    <t>Организация зонирования: отгороженные друг от друга Центры активности</t>
  </si>
  <si>
    <t>Наличие мест для отдыха и уединения: палатки, подушки, шатры, мягкая мебель, подиум</t>
  </si>
  <si>
    <t>Наполнение Центров активности по принципу «минимакса» (т.е. в среде есть игры и пособия для детей на один год старше и младше, чем возраст основного контингента детей группы)</t>
  </si>
  <si>
    <t>Присутствие в среде элементов декора, сделанных руками детей</t>
  </si>
  <si>
    <t>Наличие в среде результатов детской деятельности, доступных для рассматривания и доделывания детьми группы</t>
  </si>
  <si>
    <t>скорее да</t>
  </si>
  <si>
    <t>скорее нет</t>
  </si>
  <si>
    <t>Организация субъектного взаимодействия в ДОО</t>
  </si>
  <si>
    <t>14.5</t>
  </si>
  <si>
    <t>14.4</t>
  </si>
  <si>
    <t>14.3</t>
  </si>
  <si>
    <t>14.6</t>
  </si>
  <si>
    <t>Наличие планомерной работы по повышению компетентности родителей/лиц, их замещающих в области субъектных отношений «ребенок-взрослый» (в годовом плане работы ДОО)</t>
  </si>
  <si>
    <t xml:space="preserve">Участие родителей в определении направлений развития детского сада (анкетирование с целью определения проектов или видов деятельности ДОО, мониторинг потребностей родителей воспитанников и т.д.) </t>
  </si>
  <si>
    <t>Формирование тем родительских собраний согласно запросам родителей</t>
  </si>
  <si>
    <t>Наличие в группах дошкольного возраста элементов детского самоуправления</t>
  </si>
  <si>
    <t>Применение педагогами ДОО системно-деятельного метода в работе с детьми</t>
  </si>
  <si>
    <t>Наличие планомерной работы по повышению компетентности педагогов в области субъектных отношений «педагог-ребенок; педагог-родитель» (в годовом плане работы ДОО)</t>
  </si>
  <si>
    <t>Организационно-методическое сопровождение краевых образовательных инициатив</t>
  </si>
  <si>
    <t>15.1</t>
  </si>
  <si>
    <t>15.2</t>
  </si>
  <si>
    <t>15.3</t>
  </si>
  <si>
    <t>15.4</t>
  </si>
  <si>
    <t>15.5</t>
  </si>
  <si>
    <t>15.6</t>
  </si>
  <si>
    <t>15.7</t>
  </si>
  <si>
    <t>Наличие авторских парциальных программ, имеющих внешнюю рецензию по направлению «Безопасные дороги Кубани»</t>
  </si>
  <si>
    <t>Наличие авторских парциальных программ, имеющих внешнюю рецензию по направлению «Шахматы»</t>
  </si>
  <si>
    <t>Наличие авторских парциальных программ, имеющих внешнюю рецензию по направлению «группы казачьей направленности» / «казачья образовательная организация»</t>
  </si>
  <si>
    <t>Наличие в ДОО групп казачьей направленности</t>
  </si>
  <si>
    <t>Наличие в ДОО регионального статуса «казачья образовательная организация»</t>
  </si>
  <si>
    <t>Количество воспитанников, посещающих группы казачьей направленности/казачьи образовательные организации</t>
  </si>
  <si>
    <t>Количество педагогов, работающих в группах казачьей направленности/казачьих образовательных организациях</t>
  </si>
  <si>
    <t>Методическое сопровождение педагогической диагностики</t>
  </si>
  <si>
    <t>16.1</t>
  </si>
  <si>
    <t>16.2</t>
  </si>
  <si>
    <t>16.3</t>
  </si>
  <si>
    <t>16.4</t>
  </si>
  <si>
    <t>16.5</t>
  </si>
  <si>
    <t xml:space="preserve">Ю.В.Карпова «Педагогическая диагностика индивидуального развития ребёнка 3-7 лет» </t>
  </si>
  <si>
    <t>Л.Н. Лаврова, И.В.Чеботарева «Педагогическая диагностика в детском саду в условиях реализации ФГОС ДО»</t>
  </si>
  <si>
    <t>Е.В. Трифонова «Педагогическая диагностика к комплексной образовательной программе дошкольного образования «Мир открытий». Методическое пособие.</t>
  </si>
  <si>
    <t>В.Ю. Белькович «Педагогическая диагностика развития ребёнка»</t>
  </si>
  <si>
    <t>Функционирование групп комбинированной и компенсирующей направленности</t>
  </si>
  <si>
    <t>Количество групп компенсирующей направленности в ДОО</t>
  </si>
  <si>
    <t>Количество групп комбинированной направленности в ДОО</t>
  </si>
  <si>
    <t>Количество воспитанников, посещающих группы комбинированной направленности</t>
  </si>
  <si>
    <t xml:space="preserve">Количество воспитанников, посещающих группы компенсирующей направленности  </t>
  </si>
  <si>
    <t>Количество детей с ОВЗ в ДОО</t>
  </si>
  <si>
    <t>Воспитатель</t>
  </si>
  <si>
    <t>Учитель-логопед</t>
  </si>
  <si>
    <t>Учитель-дефектолог</t>
  </si>
  <si>
    <t>Педагог-психолог</t>
  </si>
  <si>
    <t xml:space="preserve">Педагог дополнительного образования </t>
  </si>
  <si>
    <t>Тифлопедагог</t>
  </si>
  <si>
    <t>Сурдопедагог</t>
  </si>
  <si>
    <t>Тьютор</t>
  </si>
  <si>
    <t>17.1</t>
  </si>
  <si>
    <t>17.2</t>
  </si>
  <si>
    <t>17.3</t>
  </si>
  <si>
    <t>17.3.1</t>
  </si>
  <si>
    <t>17.3.2</t>
  </si>
  <si>
    <t>17.3.3</t>
  </si>
  <si>
    <t>17.3.4</t>
  </si>
  <si>
    <t>17.3.5</t>
  </si>
  <si>
    <t>17.3.6</t>
  </si>
  <si>
    <t>17.3.7</t>
  </si>
  <si>
    <t>17.3.8</t>
  </si>
  <si>
    <t>17.4</t>
  </si>
  <si>
    <t>17.5</t>
  </si>
  <si>
    <t>17.6</t>
  </si>
  <si>
    <t>17.6.1</t>
  </si>
  <si>
    <t>17.6.2</t>
  </si>
  <si>
    <t>17.6.3</t>
  </si>
  <si>
    <t>17.6.4</t>
  </si>
  <si>
    <t>17.6.5</t>
  </si>
  <si>
    <t>17.6.6</t>
  </si>
  <si>
    <t>17.6.7</t>
  </si>
  <si>
    <t>17.6.8</t>
  </si>
  <si>
    <t>17.7</t>
  </si>
  <si>
    <t>Общее количество педагогов, работающих в группах компенсирующей направленности:</t>
  </si>
  <si>
    <t>Общее количество педагогов, работающих в группах комбинированной направленности:</t>
  </si>
  <si>
    <t>Не заполнять! Автоматический подсчет</t>
  </si>
  <si>
    <t>Наличие консультационного центра в ОО</t>
  </si>
  <si>
    <t>Наличие консультационного пункта в ДОО</t>
  </si>
  <si>
    <t>18.1</t>
  </si>
  <si>
    <t>18.2</t>
  </si>
  <si>
    <t>18.3</t>
  </si>
  <si>
    <t>Общее количество педагогов, работающих в консультационном центре/пункте:</t>
  </si>
  <si>
    <t>Функционирование консультационных служб</t>
  </si>
  <si>
    <t>Инструктор по ФК</t>
  </si>
  <si>
    <t>Музыкальный руководитель</t>
  </si>
  <si>
    <t>Старший воспитатель</t>
  </si>
  <si>
    <t>18.3.1</t>
  </si>
  <si>
    <t>18.3.2</t>
  </si>
  <si>
    <t>18.3.3</t>
  </si>
  <si>
    <t>18.3.4</t>
  </si>
  <si>
    <t>18.3.5</t>
  </si>
  <si>
    <t>18.3.6</t>
  </si>
  <si>
    <t>18.3.7</t>
  </si>
  <si>
    <t>18.3.8</t>
  </si>
  <si>
    <t>18.3.9</t>
  </si>
  <si>
    <t>18.3.10</t>
  </si>
  <si>
    <t>18.3.11</t>
  </si>
  <si>
    <t>18.4</t>
  </si>
  <si>
    <t>Общее количество воспитанников, посещающих консультационный пункт/центр, получающих дошкольное образование в форме семейного образования:</t>
  </si>
  <si>
    <t>18.4.1</t>
  </si>
  <si>
    <t>Общее количество воспитанников, посещающих консультационный пункт/центр, получающих дошкольное образование в ДОО:</t>
  </si>
  <si>
    <t>18.5</t>
  </si>
  <si>
    <t>18.5.1</t>
  </si>
  <si>
    <t>18.6</t>
  </si>
  <si>
    <t>Общее количество воспитанников, посещающих консультационный пункт/центр, имеющих ОВЗ:</t>
  </si>
  <si>
    <t>г. Анапа</t>
  </si>
  <si>
    <t>г. Геленджик</t>
  </si>
  <si>
    <t>г. Горячий ключ</t>
  </si>
  <si>
    <t>г. Сочи</t>
  </si>
  <si>
    <t xml:space="preserve">Кореновский район </t>
  </si>
  <si>
    <t>Внести необходимую информацию</t>
  </si>
  <si>
    <t>да / скорее да /                                              скорее нет / нет</t>
  </si>
  <si>
    <t>18.6.1</t>
  </si>
  <si>
    <t>Заполнять со столбца I</t>
  </si>
  <si>
    <t>- из них в возрасте от 0 до 3 лет</t>
  </si>
  <si>
    <t>Перейдите в файл муниципальной сводки на лист "Сводка" и выделите первую ячейку столбца "I", следующего после таблицы, где производится автоматический подсчет данных. Вставьте содержимое буфера обмена следующим образом: нажать на правую клавишу "мышки" / в появившемся "окошке" в разделе функции "Вставить" выбрать параметр функции "Специальная вставка" / в окошке "Специальная вставка" выбрать "Значение и формат чисел" / нажать "ОК". Подсчет данных на листе "СВОДКА" идет автоматически.</t>
  </si>
  <si>
    <t>После заполнения сводки по муниципалитету, сводку необходимо распечатать. Обратите внимание, что распечатается только сводная информация (первые 7 столбцов)</t>
  </si>
  <si>
    <t>Подпишите распечатку со статистикой, отсканируйте и отправьте одним письмом (без архивирования) скан и файл Excel с муниципальной сводкой по адресу: nio@kkidppo.ru с темой письма "Название муниципалитета Реализация ФГОС ДО 2019"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</si>
</sst>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6">
    <xf numFmtId="0" fontId="0" fillId="0" borderId="0" xfId="0"/>
    <xf numFmtId="0" fontId="0" fillId="0" borderId="0" xfId="0" applyProtection="1">
      <protection hidden="1"/>
    </xf>
    <xf numFmtId="0" fontId="3" fillId="0" borderId="1" xfId="0" applyFont="1" applyFill="1" applyBorder="1" applyAlignment="1" applyProtection="1">
      <alignment vertical="center" wrapText="1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locked="0" hidden="1"/>
    </xf>
    <xf numFmtId="0" fontId="3" fillId="0" borderId="1" xfId="0" applyFont="1" applyFill="1" applyBorder="1" applyAlignment="1" applyProtection="1">
      <alignment horizontal="left" vertical="center" wrapText="1"/>
      <protection locked="0" hidden="1"/>
    </xf>
    <xf numFmtId="0" fontId="6" fillId="0" borderId="1" xfId="1" applyFont="1" applyBorder="1" applyAlignment="1" applyProtection="1">
      <alignment horizontal="center" vertical="center" wrapText="1"/>
      <protection locked="0"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1" xfId="1" quotePrefix="1" applyFont="1" applyBorder="1" applyAlignment="1" applyProtection="1">
      <alignment horizontal="center" vertical="center"/>
      <protection hidden="1"/>
    </xf>
    <xf numFmtId="49" fontId="6" fillId="0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horizontal="left" vertical="center" wrapText="1"/>
      <protection locked="0" hidden="1"/>
    </xf>
    <xf numFmtId="0" fontId="7" fillId="0" borderId="0" xfId="0" applyFont="1" applyProtection="1">
      <protection hidden="1"/>
    </xf>
    <xf numFmtId="0" fontId="6" fillId="0" borderId="0" xfId="1" applyFont="1" applyProtection="1">
      <protection locked="0" hidden="1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Protection="1"/>
    <xf numFmtId="0" fontId="11" fillId="0" borderId="0" xfId="0" applyFont="1"/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1" quotePrefix="1" applyFont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Protection="1">
      <protection locked="0"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4" fillId="0" borderId="0" xfId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1" xfId="1" quotePrefix="1" applyFont="1" applyBorder="1" applyAlignment="1" applyProtection="1">
      <alignment horizontal="center" vertical="center"/>
      <protection hidden="1"/>
    </xf>
    <xf numFmtId="0" fontId="6" fillId="0" borderId="1" xfId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6" fillId="0" borderId="1" xfId="1" quotePrefix="1" applyFont="1" applyBorder="1" applyAlignment="1" applyProtection="1">
      <alignment horizontal="center" vertical="center"/>
      <protection locked="0" hidden="1"/>
    </xf>
    <xf numFmtId="0" fontId="2" fillId="0" borderId="0" xfId="1" applyFont="1" applyFill="1" applyBorder="1" applyAlignment="1" applyProtection="1">
      <alignment horizontal="left" vertical="center"/>
      <protection locked="0" hidden="1"/>
    </xf>
    <xf numFmtId="0" fontId="10" fillId="0" borderId="0" xfId="1" applyFont="1" applyAlignment="1" applyProtection="1">
      <alignment vertical="top"/>
      <protection locked="0" hidden="1"/>
    </xf>
    <xf numFmtId="0" fontId="10" fillId="0" borderId="0" xfId="1" applyFont="1" applyAlignment="1" applyProtection="1">
      <alignment horizontal="center" vertical="top"/>
      <protection locked="0" hidden="1"/>
    </xf>
    <xf numFmtId="0" fontId="0" fillId="0" borderId="0" xfId="0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0" fillId="0" borderId="0" xfId="0" applyFont="1" applyAlignment="1" applyProtection="1">
      <alignment horizontal="center"/>
      <protection locked="0"/>
    </xf>
    <xf numFmtId="49" fontId="12" fillId="0" borderId="0" xfId="0" applyNumberFormat="1" applyFont="1" applyProtection="1">
      <protection locked="0"/>
    </xf>
    <xf numFmtId="49" fontId="12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6" fillId="0" borderId="1" xfId="1" quotePrefix="1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>
      <alignment horizontal="justify" vertical="top" wrapText="1"/>
    </xf>
    <xf numFmtId="0" fontId="7" fillId="0" borderId="1" xfId="1" applyFont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vertical="center" wrapText="1"/>
      <protection hidden="1"/>
    </xf>
    <xf numFmtId="49" fontId="13" fillId="2" borderId="0" xfId="0" applyNumberFormat="1" applyFont="1" applyFill="1" applyProtection="1">
      <protection locked="0"/>
    </xf>
    <xf numFmtId="49" fontId="0" fillId="0" borderId="0" xfId="0" applyNumberFormat="1" applyProtection="1">
      <protection locked="0"/>
    </xf>
    <xf numFmtId="0" fontId="0" fillId="2" borderId="0" xfId="0" applyFill="1" applyProtection="1">
      <protection locked="0"/>
    </xf>
    <xf numFmtId="49" fontId="12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hidden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Alignment="1" applyProtection="1">
      <protection hidden="1"/>
    </xf>
    <xf numFmtId="0" fontId="6" fillId="0" borderId="0" xfId="1" applyFont="1" applyAlignment="1" applyProtection="1">
      <protection locked="0" hidden="1"/>
    </xf>
    <xf numFmtId="0" fontId="9" fillId="0" borderId="0" xfId="1" applyFont="1" applyAlignment="1" applyProtection="1">
      <alignment vertical="center"/>
      <protection locked="0" hidden="1"/>
    </xf>
    <xf numFmtId="0" fontId="0" fillId="0" borderId="0" xfId="0" applyAlignment="1" applyProtection="1">
      <protection locked="0" hidden="1"/>
    </xf>
    <xf numFmtId="0" fontId="0" fillId="0" borderId="0" xfId="0" applyAlignment="1" applyProtection="1">
      <protection hidden="1"/>
    </xf>
    <xf numFmtId="0" fontId="0" fillId="0" borderId="0" xfId="0" applyAlignment="1"/>
    <xf numFmtId="0" fontId="6" fillId="0" borderId="1" xfId="0" quotePrefix="1" applyFont="1" applyBorder="1" applyAlignment="1">
      <alignment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0" xfId="1" quotePrefix="1" applyFont="1" applyBorder="1" applyAlignment="1" applyProtection="1">
      <alignment horizontal="center" vertical="center"/>
      <protection hidden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0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justify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justify" vertical="top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justify" vertical="center" wrapText="1"/>
    </xf>
    <xf numFmtId="49" fontId="6" fillId="0" borderId="0" xfId="0" applyNumberFormat="1" applyFont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/>
      <protection hidden="1"/>
    </xf>
    <xf numFmtId="0" fontId="4" fillId="0" borderId="0" xfId="1" applyProtection="1">
      <protection hidden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 applyProtection="1">
      <alignment horizontal="left" vertical="center" wrapText="1"/>
    </xf>
    <xf numFmtId="0" fontId="6" fillId="0" borderId="5" xfId="1" applyFont="1" applyBorder="1" applyAlignment="1" applyProtection="1">
      <alignment horizontal="right"/>
      <protection locked="0" hidden="1"/>
    </xf>
    <xf numFmtId="0" fontId="6" fillId="0" borderId="3" xfId="1" applyFont="1" applyBorder="1" applyAlignment="1" applyProtection="1">
      <alignment horizontal="center" vertical="center" wrapText="1"/>
      <protection hidden="1"/>
    </xf>
    <xf numFmtId="0" fontId="6" fillId="0" borderId="4" xfId="1" applyFont="1" applyBorder="1" applyAlignment="1" applyProtection="1">
      <alignment horizontal="center" vertical="center" wrapText="1"/>
      <protection hidden="1"/>
    </xf>
    <xf numFmtId="0" fontId="6" fillId="0" borderId="3" xfId="1" quotePrefix="1" applyFont="1" applyBorder="1" applyAlignment="1" applyProtection="1">
      <alignment horizontal="center" vertical="center"/>
      <protection hidden="1"/>
    </xf>
    <xf numFmtId="0" fontId="6" fillId="0" borderId="4" xfId="1" quotePrefix="1" applyFont="1" applyBorder="1" applyAlignment="1" applyProtection="1">
      <alignment horizontal="center" vertical="center"/>
      <protection hidden="1"/>
    </xf>
    <xf numFmtId="0" fontId="6" fillId="0" borderId="2" xfId="1" quotePrefix="1" applyFont="1" applyBorder="1" applyAlignment="1" applyProtection="1">
      <alignment horizontal="center" vertical="center"/>
      <protection hidden="1"/>
    </xf>
    <xf numFmtId="0" fontId="6" fillId="0" borderId="3" xfId="1" quotePrefix="1" applyFont="1" applyBorder="1" applyAlignment="1" applyProtection="1">
      <alignment horizontal="center" vertical="center" wrapText="1"/>
      <protection hidden="1"/>
    </xf>
    <xf numFmtId="0" fontId="6" fillId="0" borderId="4" xfId="1" quotePrefix="1" applyFont="1" applyBorder="1" applyAlignment="1" applyProtection="1">
      <alignment horizontal="center" vertical="center" wrapText="1"/>
      <protection hidden="1"/>
    </xf>
    <xf numFmtId="0" fontId="6" fillId="0" borderId="2" xfId="1" quotePrefix="1" applyFont="1" applyBorder="1" applyAlignment="1" applyProtection="1">
      <alignment horizontal="center" vertical="center" wrapText="1"/>
      <protection hidden="1"/>
    </xf>
    <xf numFmtId="0" fontId="6" fillId="0" borderId="2" xfId="1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8" fillId="3" borderId="0" xfId="0" applyFont="1" applyFill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17">
    <dxf>
      <font>
        <color theme="0"/>
      </font>
    </dxf>
    <dxf>
      <fill>
        <patternFill>
          <bgColor theme="6" tint="0.79998168889431442"/>
        </patternFill>
      </fill>
    </dxf>
    <dxf>
      <font>
        <color theme="0"/>
      </font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</dxf>
    <dxf>
      <fill>
        <patternFill>
          <bgColor theme="6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15</xdr:row>
      <xdr:rowOff>45720</xdr:rowOff>
    </xdr:from>
    <xdr:to>
      <xdr:col>1</xdr:col>
      <xdr:colOff>5661660</xdr:colOff>
      <xdr:row>15</xdr:row>
      <xdr:rowOff>853440</xdr:rowOff>
    </xdr:to>
    <xdr:pic>
      <xdr:nvPicPr>
        <xdr:cNvPr id="417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053840"/>
          <a:ext cx="5829300" cy="807720"/>
        </a:xfrm>
        <a:prstGeom prst="rect">
          <a:avLst/>
        </a:prstGeom>
        <a:noFill/>
        <a:ln w="25400">
          <a:solidFill>
            <a:srgbClr val="4F81BD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tabSelected="1" view="pageBreakPreview" topLeftCell="A16" zoomScale="110" zoomScaleNormal="100" zoomScaleSheetLayoutView="110" workbookViewId="0">
      <selection activeCell="B22" sqref="B22"/>
    </sheetView>
  </sheetViews>
  <sheetFormatPr defaultRowHeight="15" x14ac:dyDescent="0.25"/>
  <cols>
    <col min="1" max="1" width="3" bestFit="1" customWidth="1"/>
    <col min="2" max="2" width="106.7109375" customWidth="1"/>
  </cols>
  <sheetData>
    <row r="1" spans="1:2" ht="21" x14ac:dyDescent="0.35">
      <c r="B1" s="25" t="s">
        <v>77</v>
      </c>
    </row>
    <row r="2" spans="1:2" x14ac:dyDescent="0.25">
      <c r="A2" s="11">
        <v>1</v>
      </c>
      <c r="B2" s="12" t="s">
        <v>67</v>
      </c>
    </row>
    <row r="3" spans="1:2" ht="30" x14ac:dyDescent="0.25">
      <c r="A3" s="11">
        <v>2</v>
      </c>
      <c r="B3" s="13" t="s">
        <v>71</v>
      </c>
    </row>
    <row r="4" spans="1:2" ht="30" x14ac:dyDescent="0.25">
      <c r="A4" s="11">
        <v>3</v>
      </c>
      <c r="B4" s="15" t="s">
        <v>68</v>
      </c>
    </row>
    <row r="5" spans="1:2" x14ac:dyDescent="0.25">
      <c r="A5" s="11">
        <v>4</v>
      </c>
      <c r="B5" s="14" t="s">
        <v>80</v>
      </c>
    </row>
    <row r="6" spans="1:2" x14ac:dyDescent="0.25">
      <c r="A6" s="11">
        <v>5</v>
      </c>
      <c r="B6" s="14" t="s">
        <v>65</v>
      </c>
    </row>
    <row r="7" spans="1:2" ht="30" x14ac:dyDescent="0.25">
      <c r="A7" s="11">
        <v>6</v>
      </c>
      <c r="B7" s="14" t="s">
        <v>66</v>
      </c>
    </row>
    <row r="8" spans="1:2" ht="30" x14ac:dyDescent="0.25">
      <c r="A8" s="11">
        <v>7</v>
      </c>
      <c r="B8" s="14" t="s">
        <v>81</v>
      </c>
    </row>
    <row r="9" spans="1:2" x14ac:dyDescent="0.25">
      <c r="A9" s="11">
        <v>8</v>
      </c>
      <c r="B9" s="14" t="s">
        <v>69</v>
      </c>
    </row>
    <row r="10" spans="1:2" x14ac:dyDescent="0.25">
      <c r="A10" s="21"/>
    </row>
    <row r="11" spans="1:2" ht="21" x14ac:dyDescent="0.35">
      <c r="B11" s="25" t="s">
        <v>70</v>
      </c>
    </row>
    <row r="12" spans="1:2" x14ac:dyDescent="0.25">
      <c r="A12" s="11">
        <v>1</v>
      </c>
      <c r="B12" s="12" t="s">
        <v>105</v>
      </c>
    </row>
    <row r="13" spans="1:2" ht="30" x14ac:dyDescent="0.25">
      <c r="A13" s="11">
        <v>2</v>
      </c>
      <c r="B13" s="13" t="s">
        <v>71</v>
      </c>
    </row>
    <row r="14" spans="1:2" x14ac:dyDescent="0.25">
      <c r="A14" s="11">
        <v>3</v>
      </c>
      <c r="B14" s="13" t="s">
        <v>72</v>
      </c>
    </row>
    <row r="15" spans="1:2" ht="30" x14ac:dyDescent="0.25">
      <c r="A15" s="11">
        <v>4</v>
      </c>
      <c r="B15" s="13" t="s">
        <v>78</v>
      </c>
    </row>
    <row r="16" spans="1:2" ht="79.5" customHeight="1" x14ac:dyDescent="0.25">
      <c r="A16" s="11"/>
      <c r="B16" s="13"/>
    </row>
    <row r="17" spans="1:2" x14ac:dyDescent="0.25">
      <c r="A17" s="11"/>
      <c r="B17" s="22" t="s">
        <v>79</v>
      </c>
    </row>
    <row r="18" spans="1:2" x14ac:dyDescent="0.25">
      <c r="A18" s="11">
        <v>5</v>
      </c>
      <c r="B18" s="14" t="s">
        <v>73</v>
      </c>
    </row>
    <row r="19" spans="1:2" ht="75" x14ac:dyDescent="0.25">
      <c r="A19" s="11">
        <v>6</v>
      </c>
      <c r="B19" s="14" t="s">
        <v>313</v>
      </c>
    </row>
    <row r="20" spans="1:2" x14ac:dyDescent="0.25">
      <c r="A20" s="11">
        <v>7</v>
      </c>
      <c r="B20" s="14" t="s">
        <v>76</v>
      </c>
    </row>
    <row r="21" spans="1:2" ht="30" x14ac:dyDescent="0.25">
      <c r="A21" s="11">
        <v>8</v>
      </c>
      <c r="B21" s="14" t="s">
        <v>314</v>
      </c>
    </row>
    <row r="22" spans="1:2" ht="45" customHeight="1" x14ac:dyDescent="0.25">
      <c r="A22" s="11">
        <v>9</v>
      </c>
      <c r="B22" s="13" t="s">
        <v>315</v>
      </c>
    </row>
  </sheetData>
  <pageMargins left="0.7" right="0.7" top="0.75" bottom="0.75" header="0.3" footer="0.3"/>
  <pageSetup paperSize="9" scale="7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8"/>
  <sheetViews>
    <sheetView view="pageBreakPreview" topLeftCell="A40" zoomScale="80" zoomScaleNormal="100" zoomScaleSheetLayoutView="80" workbookViewId="0">
      <selection activeCell="D119" sqref="D119"/>
    </sheetView>
  </sheetViews>
  <sheetFormatPr defaultRowHeight="15" x14ac:dyDescent="0.25"/>
  <cols>
    <col min="1" max="1" width="8" style="39" customWidth="1"/>
    <col min="2" max="2" width="47.28515625" style="77" customWidth="1"/>
    <col min="3" max="3" width="28.5703125" customWidth="1"/>
    <col min="4" max="4" width="25.5703125" style="31" customWidth="1"/>
    <col min="5" max="6" width="15" customWidth="1"/>
    <col min="7" max="7" width="24.28515625" customWidth="1"/>
    <col min="8" max="8" width="14.42578125" customWidth="1"/>
    <col min="9" max="9" width="29.42578125" hidden="1" customWidth="1"/>
    <col min="10" max="10" width="9.140625" customWidth="1"/>
  </cols>
  <sheetData>
    <row r="1" spans="1:9" ht="22.15" customHeight="1" x14ac:dyDescent="0.35">
      <c r="A1" s="37"/>
      <c r="B1" s="65" t="s">
        <v>107</v>
      </c>
      <c r="C1" s="53"/>
      <c r="D1" s="52"/>
      <c r="E1" s="1"/>
      <c r="F1" s="1"/>
      <c r="G1" s="1"/>
      <c r="H1" s="1"/>
      <c r="I1" s="1" t="s">
        <v>0</v>
      </c>
    </row>
    <row r="2" spans="1:9" ht="28.15" customHeight="1" x14ac:dyDescent="0.25">
      <c r="A2" s="37"/>
      <c r="B2" s="104" t="str">
        <f>IF(C137=0,"","При выборе ячеек появляются всплывающие комментарии с пояснением по заполнению")</f>
        <v>При выборе ячеек появляются всплывающие комментарии с пояснением по заполнению</v>
      </c>
      <c r="C2" s="104"/>
      <c r="D2" s="104"/>
      <c r="E2" s="1"/>
      <c r="F2" s="1"/>
      <c r="G2" s="1"/>
      <c r="H2" s="1"/>
      <c r="I2" s="1" t="s">
        <v>303</v>
      </c>
    </row>
    <row r="3" spans="1:9" ht="15.75" x14ac:dyDescent="0.25">
      <c r="A3" s="37"/>
      <c r="B3" s="66" t="s">
        <v>64</v>
      </c>
      <c r="C3" s="56">
        <f>COUNTBLANK(C5:C136)</f>
        <v>119</v>
      </c>
      <c r="D3" s="55"/>
      <c r="E3" s="1"/>
      <c r="F3" s="1"/>
      <c r="G3" s="1"/>
      <c r="H3" s="1"/>
      <c r="I3" s="1" t="s">
        <v>4</v>
      </c>
    </row>
    <row r="4" spans="1:9" s="39" customFormat="1" ht="15.75" x14ac:dyDescent="0.25">
      <c r="A4" s="38" t="s">
        <v>1</v>
      </c>
      <c r="B4" s="61" t="s">
        <v>2</v>
      </c>
      <c r="C4" s="43" t="s">
        <v>3</v>
      </c>
      <c r="D4" s="34" t="s">
        <v>61</v>
      </c>
      <c r="E4" s="41"/>
      <c r="F4" s="41"/>
      <c r="G4" s="41"/>
      <c r="H4" s="41"/>
      <c r="I4" s="44" t="s">
        <v>304</v>
      </c>
    </row>
    <row r="5" spans="1:9" ht="31.5" x14ac:dyDescent="0.25">
      <c r="A5" s="6">
        <v>1</v>
      </c>
      <c r="B5" s="2" t="s">
        <v>5</v>
      </c>
      <c r="C5" s="3"/>
      <c r="D5" s="33"/>
      <c r="E5" s="1"/>
      <c r="F5" s="1"/>
      <c r="G5" s="1"/>
      <c r="H5" s="1"/>
      <c r="I5" s="1" t="s">
        <v>305</v>
      </c>
    </row>
    <row r="6" spans="1:9" ht="15.75" x14ac:dyDescent="0.25">
      <c r="A6" s="9" t="s">
        <v>6</v>
      </c>
      <c r="B6" s="2" t="s">
        <v>7</v>
      </c>
      <c r="C6" s="4"/>
      <c r="D6" s="33"/>
      <c r="E6" s="1"/>
      <c r="F6" s="1"/>
      <c r="G6" s="1"/>
      <c r="H6" s="1"/>
      <c r="I6" s="1" t="s">
        <v>10</v>
      </c>
    </row>
    <row r="7" spans="1:9" ht="31.5" x14ac:dyDescent="0.25">
      <c r="A7" s="9" t="s">
        <v>8</v>
      </c>
      <c r="B7" s="2" t="s">
        <v>9</v>
      </c>
      <c r="C7" s="4"/>
      <c r="D7" s="33"/>
      <c r="E7" s="1"/>
      <c r="F7" s="1"/>
      <c r="G7" s="32"/>
      <c r="H7" s="1"/>
      <c r="I7" s="1" t="s">
        <v>12</v>
      </c>
    </row>
    <row r="8" spans="1:9" ht="31.5" x14ac:dyDescent="0.25">
      <c r="A8" s="6">
        <v>3</v>
      </c>
      <c r="B8" s="16" t="s">
        <v>11</v>
      </c>
      <c r="C8" s="3"/>
      <c r="D8" s="33"/>
      <c r="E8" s="1"/>
      <c r="F8" s="1"/>
      <c r="G8" s="1"/>
      <c r="H8" s="1"/>
      <c r="I8" s="1" t="s">
        <v>306</v>
      </c>
    </row>
    <row r="9" spans="1:9" ht="31.5" x14ac:dyDescent="0.25">
      <c r="A9" s="6">
        <v>4</v>
      </c>
      <c r="B9" s="16" t="s">
        <v>13</v>
      </c>
      <c r="C9" s="3"/>
      <c r="D9" s="33"/>
      <c r="E9" s="1"/>
      <c r="F9" s="1"/>
      <c r="G9" s="1"/>
      <c r="H9" s="1"/>
      <c r="I9" s="1" t="s">
        <v>15</v>
      </c>
    </row>
    <row r="10" spans="1:9" ht="31.5" x14ac:dyDescent="0.25">
      <c r="A10" s="7">
        <v>5</v>
      </c>
      <c r="B10" s="17" t="s">
        <v>14</v>
      </c>
      <c r="C10" s="3"/>
      <c r="D10" s="33"/>
      <c r="E10" s="1"/>
      <c r="F10" s="1"/>
      <c r="G10" s="1"/>
      <c r="H10" s="1"/>
      <c r="I10" s="1" t="s">
        <v>17</v>
      </c>
    </row>
    <row r="11" spans="1:9" ht="31.5" x14ac:dyDescent="0.25">
      <c r="A11" s="7">
        <v>6</v>
      </c>
      <c r="B11" s="17" t="s">
        <v>16</v>
      </c>
      <c r="C11" s="3"/>
      <c r="D11" s="33"/>
      <c r="E11" s="1"/>
      <c r="F11" s="1"/>
      <c r="G11" s="1"/>
      <c r="H11" s="1"/>
      <c r="I11" s="1" t="s">
        <v>19</v>
      </c>
    </row>
    <row r="12" spans="1:9" ht="31.5" x14ac:dyDescent="0.25">
      <c r="A12" s="7">
        <v>7</v>
      </c>
      <c r="B12" s="17" t="s">
        <v>18</v>
      </c>
      <c r="C12" s="3"/>
      <c r="D12" s="33"/>
      <c r="E12" s="1"/>
      <c r="F12" s="1"/>
      <c r="G12" s="1"/>
      <c r="H12" s="1"/>
      <c r="I12" s="1" t="s">
        <v>21</v>
      </c>
    </row>
    <row r="13" spans="1:9" ht="15.75" x14ac:dyDescent="0.25">
      <c r="A13" s="7">
        <v>8</v>
      </c>
      <c r="B13" s="2" t="s">
        <v>20</v>
      </c>
      <c r="C13" s="18"/>
      <c r="D13" s="33"/>
      <c r="E13" s="1"/>
      <c r="F13" s="1"/>
      <c r="G13" s="1"/>
      <c r="H13" s="1"/>
      <c r="I13" s="1" t="s">
        <v>23</v>
      </c>
    </row>
    <row r="14" spans="1:9" ht="15.75" x14ac:dyDescent="0.25">
      <c r="A14" s="7">
        <v>9</v>
      </c>
      <c r="B14" s="2" t="s">
        <v>22</v>
      </c>
      <c r="C14" s="18"/>
      <c r="D14" s="33"/>
      <c r="E14" s="1"/>
      <c r="F14" s="1"/>
      <c r="G14" s="1"/>
      <c r="H14" s="1"/>
      <c r="I14" s="1" t="s">
        <v>25</v>
      </c>
    </row>
    <row r="15" spans="1:9" ht="15.75" x14ac:dyDescent="0.25">
      <c r="A15" s="7">
        <v>10</v>
      </c>
      <c r="B15" s="2" t="s">
        <v>24</v>
      </c>
      <c r="C15" s="18"/>
      <c r="D15" s="33"/>
      <c r="E15" s="1"/>
      <c r="F15" s="1"/>
      <c r="G15" s="1"/>
      <c r="H15" s="1"/>
      <c r="I15" s="1" t="s">
        <v>27</v>
      </c>
    </row>
    <row r="16" spans="1:9" ht="15.75" x14ac:dyDescent="0.25">
      <c r="A16" s="7">
        <v>11</v>
      </c>
      <c r="B16" s="2" t="s">
        <v>26</v>
      </c>
      <c r="C16" s="18"/>
      <c r="D16" s="33"/>
      <c r="E16" s="1"/>
      <c r="F16" s="1"/>
      <c r="G16" s="1"/>
      <c r="H16" s="1"/>
      <c r="I16" s="1" t="s">
        <v>28</v>
      </c>
    </row>
    <row r="17" spans="1:9" ht="31.5" x14ac:dyDescent="0.25">
      <c r="A17" s="10">
        <v>12</v>
      </c>
      <c r="B17" s="67" t="s">
        <v>108</v>
      </c>
      <c r="C17" s="8" t="s">
        <v>62</v>
      </c>
      <c r="D17" s="8" t="s">
        <v>62</v>
      </c>
      <c r="E17" s="1"/>
      <c r="F17" s="1"/>
      <c r="G17" s="1"/>
      <c r="H17" s="1"/>
      <c r="I17" s="1" t="s">
        <v>29</v>
      </c>
    </row>
    <row r="18" spans="1:9" ht="47.25" x14ac:dyDescent="0.25">
      <c r="A18" s="36" t="s">
        <v>83</v>
      </c>
      <c r="B18" s="68" t="s">
        <v>109</v>
      </c>
      <c r="C18" s="8" t="s">
        <v>62</v>
      </c>
      <c r="D18" s="8" t="s">
        <v>62</v>
      </c>
      <c r="E18" s="1"/>
      <c r="I18" t="s">
        <v>31</v>
      </c>
    </row>
    <row r="19" spans="1:9" ht="17.45" customHeight="1" x14ac:dyDescent="0.25">
      <c r="A19" s="36" t="s">
        <v>88</v>
      </c>
      <c r="B19" s="69" t="s">
        <v>110</v>
      </c>
      <c r="C19" s="5"/>
      <c r="D19" s="95" t="s">
        <v>82</v>
      </c>
      <c r="E19" s="1"/>
      <c r="I19" t="s">
        <v>35</v>
      </c>
    </row>
    <row r="20" spans="1:9" ht="18.600000000000001" customHeight="1" x14ac:dyDescent="0.25">
      <c r="A20" s="36" t="s">
        <v>89</v>
      </c>
      <c r="B20" s="69" t="s">
        <v>111</v>
      </c>
      <c r="C20" s="5"/>
      <c r="D20" s="96"/>
      <c r="E20" s="1"/>
      <c r="I20" t="s">
        <v>36</v>
      </c>
    </row>
    <row r="21" spans="1:9" ht="18.600000000000001" customHeight="1" x14ac:dyDescent="0.25">
      <c r="A21" s="36" t="s">
        <v>134</v>
      </c>
      <c r="B21" s="69" t="s">
        <v>112</v>
      </c>
      <c r="C21" s="5"/>
      <c r="D21" s="96"/>
      <c r="E21" s="1"/>
      <c r="I21" t="s">
        <v>307</v>
      </c>
    </row>
    <row r="22" spans="1:9" ht="19.149999999999999" customHeight="1" x14ac:dyDescent="0.25">
      <c r="A22" s="36" t="s">
        <v>135</v>
      </c>
      <c r="B22" s="69" t="s">
        <v>113</v>
      </c>
      <c r="C22" s="5"/>
      <c r="D22" s="96"/>
      <c r="E22" s="1"/>
      <c r="I22" t="s">
        <v>37</v>
      </c>
    </row>
    <row r="23" spans="1:9" ht="19.149999999999999" customHeight="1" x14ac:dyDescent="0.25">
      <c r="A23" s="36" t="s">
        <v>136</v>
      </c>
      <c r="B23" s="69" t="s">
        <v>114</v>
      </c>
      <c r="C23" s="5"/>
      <c r="D23" s="96"/>
      <c r="E23" s="1"/>
      <c r="I23" t="s">
        <v>38</v>
      </c>
    </row>
    <row r="24" spans="1:9" ht="18" customHeight="1" x14ac:dyDescent="0.25">
      <c r="A24" s="36" t="s">
        <v>137</v>
      </c>
      <c r="B24" s="69" t="s">
        <v>115</v>
      </c>
      <c r="C24" s="5"/>
      <c r="D24" s="96"/>
      <c r="E24" s="1"/>
      <c r="I24" t="s">
        <v>39</v>
      </c>
    </row>
    <row r="25" spans="1:9" ht="15.75" x14ac:dyDescent="0.25">
      <c r="A25" s="36" t="s">
        <v>138</v>
      </c>
      <c r="B25" s="69" t="s">
        <v>116</v>
      </c>
      <c r="C25" s="5"/>
      <c r="D25" s="96"/>
      <c r="E25" s="1"/>
      <c r="I25" s="1" t="s">
        <v>40</v>
      </c>
    </row>
    <row r="26" spans="1:9" ht="18" customHeight="1" x14ac:dyDescent="0.25">
      <c r="A26" s="36" t="s">
        <v>139</v>
      </c>
      <c r="B26" s="69" t="s">
        <v>117</v>
      </c>
      <c r="C26" s="5"/>
      <c r="D26" s="96"/>
      <c r="E26" s="1"/>
      <c r="I26" s="1" t="s">
        <v>41</v>
      </c>
    </row>
    <row r="27" spans="1:9" ht="21.6" customHeight="1" x14ac:dyDescent="0.25">
      <c r="A27" s="36" t="s">
        <v>140</v>
      </c>
      <c r="B27" s="69" t="s">
        <v>118</v>
      </c>
      <c r="C27" s="5"/>
      <c r="D27" s="96"/>
      <c r="E27" s="1"/>
      <c r="I27" s="1" t="s">
        <v>42</v>
      </c>
    </row>
    <row r="28" spans="1:9" ht="18" customHeight="1" x14ac:dyDescent="0.25">
      <c r="A28" s="36" t="s">
        <v>141</v>
      </c>
      <c r="B28" s="69" t="s">
        <v>119</v>
      </c>
      <c r="C28" s="5"/>
      <c r="D28" s="96"/>
      <c r="E28" s="1"/>
      <c r="I28" s="1" t="s">
        <v>43</v>
      </c>
    </row>
    <row r="29" spans="1:9" ht="17.45" customHeight="1" x14ac:dyDescent="0.25">
      <c r="A29" s="36" t="s">
        <v>142</v>
      </c>
      <c r="B29" s="69" t="s">
        <v>120</v>
      </c>
      <c r="C29" s="5"/>
      <c r="D29" s="96"/>
      <c r="E29" s="1"/>
      <c r="I29" s="1" t="s">
        <v>44</v>
      </c>
    </row>
    <row r="30" spans="1:9" ht="19.149999999999999" customHeight="1" x14ac:dyDescent="0.25">
      <c r="A30" s="36" t="s">
        <v>143</v>
      </c>
      <c r="B30" s="69" t="s">
        <v>121</v>
      </c>
      <c r="C30" s="5"/>
      <c r="D30" s="96"/>
      <c r="E30" s="1"/>
      <c r="I30" s="1" t="s">
        <v>45</v>
      </c>
    </row>
    <row r="31" spans="1:9" ht="17.45" customHeight="1" x14ac:dyDescent="0.25">
      <c r="A31" s="36" t="s">
        <v>144</v>
      </c>
      <c r="B31" s="69" t="s">
        <v>122</v>
      </c>
      <c r="C31" s="5"/>
      <c r="D31" s="96"/>
      <c r="E31" s="1"/>
      <c r="I31" s="1" t="s">
        <v>46</v>
      </c>
    </row>
    <row r="32" spans="1:9" ht="18" customHeight="1" x14ac:dyDescent="0.25">
      <c r="A32" s="36" t="s">
        <v>145</v>
      </c>
      <c r="B32" s="69" t="s">
        <v>123</v>
      </c>
      <c r="C32" s="5"/>
      <c r="D32" s="96"/>
      <c r="E32" s="1"/>
      <c r="I32" s="1" t="s">
        <v>47</v>
      </c>
    </row>
    <row r="33" spans="1:9" ht="17.45" customHeight="1" x14ac:dyDescent="0.25">
      <c r="A33" s="36" t="s">
        <v>146</v>
      </c>
      <c r="B33" s="69" t="s">
        <v>124</v>
      </c>
      <c r="C33" s="5"/>
      <c r="D33" s="96"/>
      <c r="E33" s="1"/>
      <c r="I33" s="1" t="s">
        <v>48</v>
      </c>
    </row>
    <row r="34" spans="1:9" ht="33" customHeight="1" x14ac:dyDescent="0.25">
      <c r="A34" s="36" t="s">
        <v>147</v>
      </c>
      <c r="B34" s="69" t="s">
        <v>125</v>
      </c>
      <c r="C34" s="5"/>
      <c r="D34" s="96"/>
      <c r="E34" s="1"/>
      <c r="I34" s="1" t="s">
        <v>49</v>
      </c>
    </row>
    <row r="35" spans="1:9" ht="15.75" x14ac:dyDescent="0.25">
      <c r="A35" s="36" t="s">
        <v>148</v>
      </c>
      <c r="B35" s="69" t="s">
        <v>126</v>
      </c>
      <c r="C35" s="5"/>
      <c r="D35" s="96"/>
      <c r="E35" s="1"/>
      <c r="I35" s="1" t="s">
        <v>50</v>
      </c>
    </row>
    <row r="36" spans="1:9" ht="15.75" x14ac:dyDescent="0.25">
      <c r="A36" s="36" t="s">
        <v>149</v>
      </c>
      <c r="B36" s="69" t="s">
        <v>127</v>
      </c>
      <c r="C36" s="5"/>
      <c r="D36" s="96"/>
      <c r="E36" s="1"/>
      <c r="I36" s="1" t="s">
        <v>51</v>
      </c>
    </row>
    <row r="37" spans="1:9" ht="15.75" x14ac:dyDescent="0.25">
      <c r="A37" s="36" t="s">
        <v>150</v>
      </c>
      <c r="B37" s="69" t="s">
        <v>128</v>
      </c>
      <c r="C37" s="5"/>
      <c r="D37" s="96"/>
      <c r="E37" s="1"/>
      <c r="I37" s="1" t="s">
        <v>52</v>
      </c>
    </row>
    <row r="38" spans="1:9" ht="15.75" x14ac:dyDescent="0.25">
      <c r="A38" s="36" t="s">
        <v>151</v>
      </c>
      <c r="B38" s="69" t="s">
        <v>157</v>
      </c>
      <c r="C38" s="5"/>
      <c r="D38" s="96"/>
      <c r="E38" s="1"/>
      <c r="I38" s="1" t="s">
        <v>53</v>
      </c>
    </row>
    <row r="39" spans="1:9" ht="15.75" x14ac:dyDescent="0.25">
      <c r="A39" s="36" t="s">
        <v>152</v>
      </c>
      <c r="B39" s="69" t="s">
        <v>129</v>
      </c>
      <c r="C39" s="5"/>
      <c r="D39" s="96"/>
      <c r="E39" s="1"/>
      <c r="I39" s="1" t="s">
        <v>54</v>
      </c>
    </row>
    <row r="40" spans="1:9" ht="15.75" x14ac:dyDescent="0.25">
      <c r="A40" s="36" t="s">
        <v>153</v>
      </c>
      <c r="B40" s="69" t="s">
        <v>130</v>
      </c>
      <c r="C40" s="5"/>
      <c r="D40" s="96"/>
      <c r="E40" s="1"/>
      <c r="I40" s="1" t="s">
        <v>55</v>
      </c>
    </row>
    <row r="41" spans="1:9" ht="15.75" x14ac:dyDescent="0.25">
      <c r="A41" s="36" t="s">
        <v>154</v>
      </c>
      <c r="B41" s="69" t="s">
        <v>131</v>
      </c>
      <c r="C41" s="5"/>
      <c r="D41" s="96"/>
      <c r="E41" s="1"/>
      <c r="I41" s="1" t="s">
        <v>56</v>
      </c>
    </row>
    <row r="42" spans="1:9" ht="15.75" x14ac:dyDescent="0.25">
      <c r="A42" s="36" t="s">
        <v>155</v>
      </c>
      <c r="B42" s="69" t="s">
        <v>132</v>
      </c>
      <c r="C42" s="5"/>
      <c r="D42" s="96"/>
      <c r="E42" s="1"/>
      <c r="I42" s="1" t="s">
        <v>57</v>
      </c>
    </row>
    <row r="43" spans="1:9" ht="15.75" x14ac:dyDescent="0.25">
      <c r="A43" s="36" t="s">
        <v>156</v>
      </c>
      <c r="B43" s="69" t="s">
        <v>133</v>
      </c>
      <c r="C43" s="5"/>
      <c r="D43" s="96"/>
      <c r="E43" s="1"/>
      <c r="I43" s="1" t="s">
        <v>58</v>
      </c>
    </row>
    <row r="44" spans="1:9" ht="51" customHeight="1" x14ac:dyDescent="0.25">
      <c r="A44" s="36" t="s">
        <v>84</v>
      </c>
      <c r="B44" s="69" t="s">
        <v>158</v>
      </c>
      <c r="C44" s="8" t="s">
        <v>62</v>
      </c>
      <c r="D44" s="8" t="s">
        <v>62</v>
      </c>
      <c r="E44" s="1"/>
      <c r="F44" s="1"/>
      <c r="G44" s="1"/>
      <c r="H44" s="1"/>
      <c r="I44" s="1" t="s">
        <v>59</v>
      </c>
    </row>
    <row r="45" spans="1:9" ht="63" x14ac:dyDescent="0.25">
      <c r="A45" s="36" t="s">
        <v>90</v>
      </c>
      <c r="B45" s="69" t="s">
        <v>176</v>
      </c>
      <c r="C45" s="5"/>
      <c r="D45" s="97" t="s">
        <v>82</v>
      </c>
      <c r="E45" s="1"/>
      <c r="I45" s="1" t="s">
        <v>60</v>
      </c>
    </row>
    <row r="46" spans="1:9" ht="118.5" customHeight="1" x14ac:dyDescent="0.25">
      <c r="A46" s="36" t="s">
        <v>91</v>
      </c>
      <c r="B46" s="69" t="s">
        <v>168</v>
      </c>
      <c r="C46" s="5"/>
      <c r="D46" s="98"/>
      <c r="E46" s="1"/>
      <c r="I46" s="1"/>
    </row>
    <row r="47" spans="1:9" ht="74.25" customHeight="1" x14ac:dyDescent="0.25">
      <c r="A47" s="36" t="s">
        <v>159</v>
      </c>
      <c r="B47" s="69" t="s">
        <v>169</v>
      </c>
      <c r="C47" s="5"/>
      <c r="D47" s="98"/>
      <c r="E47" s="1"/>
      <c r="I47" s="1"/>
    </row>
    <row r="48" spans="1:9" ht="69" customHeight="1" x14ac:dyDescent="0.25">
      <c r="A48" s="36" t="s">
        <v>160</v>
      </c>
      <c r="B48" s="69" t="s">
        <v>170</v>
      </c>
      <c r="C48" s="5"/>
      <c r="D48" s="98"/>
      <c r="E48" s="1"/>
      <c r="I48" s="1"/>
    </row>
    <row r="49" spans="1:9" ht="39" customHeight="1" x14ac:dyDescent="0.25">
      <c r="A49" s="36" t="s">
        <v>161</v>
      </c>
      <c r="B49" s="69" t="s">
        <v>171</v>
      </c>
      <c r="C49" s="5"/>
      <c r="D49" s="98"/>
      <c r="E49" s="1"/>
      <c r="I49" s="1"/>
    </row>
    <row r="50" spans="1:9" ht="88.5" customHeight="1" x14ac:dyDescent="0.25">
      <c r="A50" s="36" t="s">
        <v>162</v>
      </c>
      <c r="B50" s="69" t="s">
        <v>172</v>
      </c>
      <c r="C50" s="5"/>
      <c r="D50" s="98"/>
      <c r="E50" s="1"/>
      <c r="I50" s="1"/>
    </row>
    <row r="51" spans="1:9" ht="78.75" x14ac:dyDescent="0.25">
      <c r="A51" s="36" t="s">
        <v>163</v>
      </c>
      <c r="B51" s="69" t="s">
        <v>173</v>
      </c>
      <c r="C51" s="5"/>
      <c r="D51" s="98"/>
      <c r="E51" s="1"/>
      <c r="I51" s="1"/>
    </row>
    <row r="52" spans="1:9" ht="78.75" x14ac:dyDescent="0.25">
      <c r="A52" s="36" t="s">
        <v>164</v>
      </c>
      <c r="B52" s="69" t="s">
        <v>177</v>
      </c>
      <c r="C52" s="5"/>
      <c r="D52" s="98"/>
      <c r="E52" s="1"/>
      <c r="I52" s="1"/>
    </row>
    <row r="53" spans="1:9" ht="75" customHeight="1" x14ac:dyDescent="0.25">
      <c r="A53" s="36" t="s">
        <v>165</v>
      </c>
      <c r="B53" s="69" t="s">
        <v>174</v>
      </c>
      <c r="C53" s="5"/>
      <c r="D53" s="98"/>
      <c r="E53" s="1"/>
      <c r="I53" s="1"/>
    </row>
    <row r="54" spans="1:9" ht="66.75" customHeight="1" x14ac:dyDescent="0.25">
      <c r="A54" s="36" t="s">
        <v>166</v>
      </c>
      <c r="B54" s="69" t="s">
        <v>175</v>
      </c>
      <c r="C54" s="5"/>
      <c r="D54" s="99"/>
      <c r="E54" s="1"/>
      <c r="I54" s="1"/>
    </row>
    <row r="55" spans="1:9" ht="68.25" customHeight="1" x14ac:dyDescent="0.25">
      <c r="A55" s="36" t="s">
        <v>167</v>
      </c>
      <c r="B55" s="69" t="s">
        <v>178</v>
      </c>
      <c r="C55" s="5"/>
      <c r="D55" s="58" t="s">
        <v>308</v>
      </c>
      <c r="E55" s="1"/>
      <c r="I55" s="1"/>
    </row>
    <row r="56" spans="1:9" ht="67.5" customHeight="1" x14ac:dyDescent="0.25">
      <c r="A56" s="36" t="s">
        <v>85</v>
      </c>
      <c r="B56" s="69" t="s">
        <v>179</v>
      </c>
      <c r="C56" s="8" t="s">
        <v>62</v>
      </c>
      <c r="D56" s="8" t="s">
        <v>62</v>
      </c>
      <c r="E56" s="1"/>
      <c r="F56" s="1"/>
      <c r="G56" s="1"/>
      <c r="H56" s="1"/>
      <c r="I56" s="1"/>
    </row>
    <row r="57" spans="1:9" ht="15.75" x14ac:dyDescent="0.25">
      <c r="A57" s="36" t="s">
        <v>180</v>
      </c>
      <c r="B57" s="69" t="s">
        <v>182</v>
      </c>
      <c r="C57" s="5"/>
      <c r="D57" s="97" t="s">
        <v>82</v>
      </c>
      <c r="E57" s="1"/>
      <c r="I57" s="1"/>
    </row>
    <row r="58" spans="1:9" ht="15.75" x14ac:dyDescent="0.25">
      <c r="A58" s="36" t="s">
        <v>181</v>
      </c>
      <c r="B58" s="69" t="s">
        <v>183</v>
      </c>
      <c r="C58" s="5"/>
      <c r="D58" s="99"/>
      <c r="E58" s="1"/>
      <c r="I58" s="1"/>
    </row>
    <row r="59" spans="1:9" ht="38.25" customHeight="1" x14ac:dyDescent="0.25">
      <c r="A59" s="10">
        <v>13</v>
      </c>
      <c r="B59" s="67" t="s">
        <v>184</v>
      </c>
      <c r="C59" s="8" t="s">
        <v>62</v>
      </c>
      <c r="D59" s="8" t="s">
        <v>62</v>
      </c>
      <c r="E59" s="1"/>
      <c r="F59" s="1"/>
      <c r="G59" s="1"/>
      <c r="H59" s="1"/>
      <c r="I59" s="1"/>
    </row>
    <row r="60" spans="1:9" ht="51.75" customHeight="1" x14ac:dyDescent="0.25">
      <c r="A60" s="36" t="s">
        <v>92</v>
      </c>
      <c r="B60" s="69" t="s">
        <v>189</v>
      </c>
      <c r="C60" s="5"/>
      <c r="D60" s="100" t="s">
        <v>309</v>
      </c>
      <c r="E60" s="1"/>
      <c r="F60" s="1"/>
      <c r="G60" s="1"/>
      <c r="H60" s="1"/>
      <c r="I60" s="1"/>
    </row>
    <row r="61" spans="1:9" ht="50.25" customHeight="1" x14ac:dyDescent="0.25">
      <c r="A61" s="36" t="s">
        <v>93</v>
      </c>
      <c r="B61" s="69" t="s">
        <v>190</v>
      </c>
      <c r="C61" s="5"/>
      <c r="D61" s="101"/>
      <c r="E61" s="1"/>
      <c r="F61" s="1"/>
      <c r="G61" s="1"/>
      <c r="H61" s="1"/>
      <c r="I61" s="1"/>
    </row>
    <row r="62" spans="1:9" ht="35.25" customHeight="1" x14ac:dyDescent="0.25">
      <c r="A62" s="36" t="s">
        <v>94</v>
      </c>
      <c r="B62" s="69" t="s">
        <v>191</v>
      </c>
      <c r="C62" s="5"/>
      <c r="D62" s="101"/>
      <c r="E62" s="1"/>
      <c r="F62" s="1"/>
      <c r="G62" s="1"/>
      <c r="H62" s="1"/>
      <c r="I62" s="1"/>
    </row>
    <row r="63" spans="1:9" ht="47.25" x14ac:dyDescent="0.25">
      <c r="A63" s="36" t="s">
        <v>95</v>
      </c>
      <c r="B63" s="69" t="s">
        <v>185</v>
      </c>
      <c r="C63" s="5"/>
      <c r="D63" s="101"/>
      <c r="E63" s="1"/>
      <c r="F63" s="1"/>
      <c r="G63" s="1"/>
      <c r="H63" s="1"/>
      <c r="I63" s="1"/>
    </row>
    <row r="64" spans="1:9" ht="53.25" customHeight="1" x14ac:dyDescent="0.25">
      <c r="A64" s="36" t="s">
        <v>96</v>
      </c>
      <c r="B64" s="69" t="s">
        <v>192</v>
      </c>
      <c r="C64" s="5"/>
      <c r="D64" s="101"/>
      <c r="E64" s="1"/>
      <c r="F64" s="1"/>
      <c r="G64" s="1"/>
      <c r="H64" s="1"/>
      <c r="I64" s="1"/>
    </row>
    <row r="65" spans="1:9" ht="35.25" customHeight="1" x14ac:dyDescent="0.25">
      <c r="A65" s="36" t="s">
        <v>97</v>
      </c>
      <c r="B65" s="69" t="s">
        <v>186</v>
      </c>
      <c r="C65" s="5"/>
      <c r="D65" s="101"/>
      <c r="E65" s="1"/>
      <c r="F65" s="1"/>
      <c r="G65" s="1"/>
      <c r="H65" s="1"/>
      <c r="I65" s="1"/>
    </row>
    <row r="66" spans="1:9" ht="87" customHeight="1" x14ac:dyDescent="0.25">
      <c r="A66" s="36" t="s">
        <v>98</v>
      </c>
      <c r="B66" s="69" t="s">
        <v>193</v>
      </c>
      <c r="C66" s="5"/>
      <c r="D66" s="101"/>
      <c r="E66" s="1"/>
      <c r="F66" s="1"/>
      <c r="G66" s="1"/>
      <c r="H66" s="1"/>
      <c r="I66" s="1"/>
    </row>
    <row r="67" spans="1:9" ht="34.5" customHeight="1" x14ac:dyDescent="0.25">
      <c r="A67" s="36" t="s">
        <v>99</v>
      </c>
      <c r="B67" s="69" t="s">
        <v>194</v>
      </c>
      <c r="C67" s="5"/>
      <c r="D67" s="101"/>
      <c r="E67" s="1"/>
      <c r="F67" s="1"/>
      <c r="G67" s="1"/>
      <c r="H67" s="1"/>
      <c r="I67" s="1"/>
    </row>
    <row r="68" spans="1:9" ht="38.25" customHeight="1" x14ac:dyDescent="0.25">
      <c r="A68" s="36" t="s">
        <v>100</v>
      </c>
      <c r="B68" s="69" t="s">
        <v>187</v>
      </c>
      <c r="C68" s="5"/>
      <c r="D68" s="101"/>
      <c r="E68" s="1"/>
      <c r="F68" s="1"/>
      <c r="G68" s="1"/>
      <c r="H68" s="1"/>
      <c r="I68" s="1"/>
    </row>
    <row r="69" spans="1:9" ht="51" customHeight="1" x14ac:dyDescent="0.25">
      <c r="A69" s="36" t="s">
        <v>101</v>
      </c>
      <c r="B69" s="69" t="s">
        <v>195</v>
      </c>
      <c r="C69" s="5"/>
      <c r="D69" s="101"/>
      <c r="E69" s="1"/>
      <c r="F69" s="1"/>
      <c r="G69" s="1"/>
      <c r="H69" s="1"/>
      <c r="I69" s="1"/>
    </row>
    <row r="70" spans="1:9" ht="34.5" customHeight="1" x14ac:dyDescent="0.25">
      <c r="A70" s="36" t="s">
        <v>102</v>
      </c>
      <c r="B70" s="69" t="s">
        <v>188</v>
      </c>
      <c r="C70" s="5"/>
      <c r="D70" s="102"/>
      <c r="E70" s="1"/>
      <c r="F70" s="1"/>
      <c r="G70" s="1"/>
      <c r="H70" s="1"/>
      <c r="I70" s="1"/>
    </row>
    <row r="71" spans="1:9" ht="38.25" customHeight="1" x14ac:dyDescent="0.25">
      <c r="A71" s="10">
        <v>14</v>
      </c>
      <c r="B71" s="67" t="s">
        <v>198</v>
      </c>
      <c r="C71" s="8" t="s">
        <v>62</v>
      </c>
      <c r="D71" s="8" t="s">
        <v>62</v>
      </c>
      <c r="E71" s="1"/>
      <c r="F71" s="1"/>
      <c r="G71" s="1"/>
      <c r="H71" s="1"/>
      <c r="I71" s="1"/>
    </row>
    <row r="72" spans="1:9" ht="100.5" customHeight="1" x14ac:dyDescent="0.25">
      <c r="A72" s="36" t="s">
        <v>103</v>
      </c>
      <c r="B72" s="69" t="s">
        <v>204</v>
      </c>
      <c r="C72" s="5"/>
      <c r="D72" s="100" t="s">
        <v>309</v>
      </c>
      <c r="E72" s="1"/>
      <c r="F72" s="1"/>
      <c r="G72" s="1"/>
      <c r="H72" s="1"/>
      <c r="I72" s="1"/>
    </row>
    <row r="73" spans="1:9" ht="39" customHeight="1" x14ac:dyDescent="0.25">
      <c r="A73" s="36" t="s">
        <v>104</v>
      </c>
      <c r="B73" s="69" t="s">
        <v>205</v>
      </c>
      <c r="C73" s="5"/>
      <c r="D73" s="101"/>
      <c r="E73" s="1"/>
      <c r="F73" s="1"/>
      <c r="G73" s="1"/>
      <c r="H73" s="1"/>
      <c r="I73" s="1"/>
    </row>
    <row r="74" spans="1:9" ht="38.25" customHeight="1" x14ac:dyDescent="0.25">
      <c r="A74" s="36" t="s">
        <v>201</v>
      </c>
      <c r="B74" s="69" t="s">
        <v>206</v>
      </c>
      <c r="C74" s="5"/>
      <c r="D74" s="101"/>
      <c r="E74" s="1"/>
      <c r="F74" s="1"/>
      <c r="G74" s="1"/>
      <c r="H74" s="1"/>
      <c r="I74" s="1"/>
    </row>
    <row r="75" spans="1:9" ht="38.25" customHeight="1" x14ac:dyDescent="0.25">
      <c r="A75" s="36" t="s">
        <v>200</v>
      </c>
      <c r="B75" s="69" t="s">
        <v>207</v>
      </c>
      <c r="C75" s="5"/>
      <c r="D75" s="101"/>
      <c r="E75" s="1"/>
      <c r="F75" s="1"/>
      <c r="G75" s="1"/>
      <c r="H75" s="1"/>
      <c r="I75" s="1"/>
    </row>
    <row r="76" spans="1:9" ht="87" customHeight="1" x14ac:dyDescent="0.25">
      <c r="A76" s="36" t="s">
        <v>199</v>
      </c>
      <c r="B76" s="69" t="s">
        <v>208</v>
      </c>
      <c r="C76" s="5"/>
      <c r="D76" s="101"/>
      <c r="E76" s="1"/>
      <c r="F76" s="1"/>
      <c r="G76" s="1"/>
      <c r="H76" s="1"/>
      <c r="I76" s="1"/>
    </row>
    <row r="77" spans="1:9" ht="84.75" customHeight="1" x14ac:dyDescent="0.25">
      <c r="A77" s="36" t="s">
        <v>202</v>
      </c>
      <c r="B77" s="69" t="s">
        <v>203</v>
      </c>
      <c r="C77" s="5"/>
      <c r="D77" s="102"/>
      <c r="E77" s="1"/>
      <c r="F77" s="1"/>
      <c r="G77" s="1"/>
      <c r="H77" s="1"/>
      <c r="I77" s="1"/>
    </row>
    <row r="78" spans="1:9" ht="53.25" customHeight="1" x14ac:dyDescent="0.25">
      <c r="A78" s="10">
        <v>15</v>
      </c>
      <c r="B78" s="67" t="s">
        <v>209</v>
      </c>
      <c r="C78" s="8" t="s">
        <v>62</v>
      </c>
      <c r="D78" s="8" t="s">
        <v>62</v>
      </c>
      <c r="E78" s="1"/>
      <c r="F78" s="1"/>
      <c r="G78" s="1"/>
      <c r="H78" s="1"/>
      <c r="I78" s="1"/>
    </row>
    <row r="79" spans="1:9" ht="54" customHeight="1" x14ac:dyDescent="0.25">
      <c r="A79" s="36" t="s">
        <v>210</v>
      </c>
      <c r="B79" s="69" t="s">
        <v>217</v>
      </c>
      <c r="C79" s="5"/>
      <c r="D79" s="8" t="s">
        <v>82</v>
      </c>
      <c r="E79" s="1"/>
      <c r="I79" s="1"/>
    </row>
    <row r="80" spans="1:9" ht="50.25" customHeight="1" x14ac:dyDescent="0.25">
      <c r="A80" s="36" t="s">
        <v>211</v>
      </c>
      <c r="B80" s="69" t="s">
        <v>218</v>
      </c>
      <c r="C80" s="5"/>
      <c r="D80" s="8" t="s">
        <v>82</v>
      </c>
      <c r="E80" s="1"/>
      <c r="I80" s="1"/>
    </row>
    <row r="81" spans="1:9" ht="82.5" customHeight="1" x14ac:dyDescent="0.25">
      <c r="A81" s="36" t="s">
        <v>212</v>
      </c>
      <c r="B81" s="69" t="s">
        <v>219</v>
      </c>
      <c r="C81" s="5"/>
      <c r="D81" s="8" t="s">
        <v>82</v>
      </c>
      <c r="E81" s="1"/>
      <c r="I81" s="1"/>
    </row>
    <row r="82" spans="1:9" ht="37.5" customHeight="1" x14ac:dyDescent="0.25">
      <c r="A82" s="36" t="s">
        <v>213</v>
      </c>
      <c r="B82" s="69" t="s">
        <v>221</v>
      </c>
      <c r="C82" s="5"/>
      <c r="D82" s="8" t="s">
        <v>82</v>
      </c>
      <c r="E82" s="1"/>
      <c r="I82" s="1"/>
    </row>
    <row r="83" spans="1:9" ht="41.25" customHeight="1" x14ac:dyDescent="0.25">
      <c r="A83" s="36" t="s">
        <v>214</v>
      </c>
      <c r="B83" s="69" t="s">
        <v>220</v>
      </c>
      <c r="C83" s="5"/>
      <c r="D83" s="8" t="s">
        <v>82</v>
      </c>
      <c r="E83" s="1"/>
      <c r="I83" s="1"/>
    </row>
    <row r="84" spans="1:9" ht="54" customHeight="1" x14ac:dyDescent="0.25">
      <c r="A84" s="36" t="s">
        <v>215</v>
      </c>
      <c r="B84" s="69" t="s">
        <v>222</v>
      </c>
      <c r="C84" s="45"/>
      <c r="D84" s="57" t="s">
        <v>63</v>
      </c>
      <c r="E84" s="1"/>
      <c r="I84" s="1"/>
    </row>
    <row r="85" spans="1:9" ht="47.25" x14ac:dyDescent="0.25">
      <c r="A85" s="36" t="s">
        <v>216</v>
      </c>
      <c r="B85" s="69" t="s">
        <v>223</v>
      </c>
      <c r="C85" s="45"/>
      <c r="D85" s="57" t="s">
        <v>63</v>
      </c>
      <c r="E85" s="1"/>
      <c r="I85" s="1"/>
    </row>
    <row r="86" spans="1:9" ht="53.25" customHeight="1" x14ac:dyDescent="0.25">
      <c r="A86" s="10">
        <v>16</v>
      </c>
      <c r="B86" s="67" t="s">
        <v>224</v>
      </c>
      <c r="C86" s="8" t="s">
        <v>62</v>
      </c>
      <c r="D86" s="8" t="s">
        <v>62</v>
      </c>
      <c r="E86" s="1"/>
      <c r="F86" s="1"/>
      <c r="G86" s="1"/>
      <c r="H86" s="1"/>
      <c r="I86" s="1"/>
    </row>
    <row r="87" spans="1:9" ht="37.5" customHeight="1" x14ac:dyDescent="0.25">
      <c r="A87" s="36" t="s">
        <v>225</v>
      </c>
      <c r="B87" s="69" t="s">
        <v>230</v>
      </c>
      <c r="C87" s="5"/>
      <c r="D87" s="8" t="s">
        <v>82</v>
      </c>
      <c r="E87" s="1"/>
      <c r="I87" s="1"/>
    </row>
    <row r="88" spans="1:9" ht="54" customHeight="1" x14ac:dyDescent="0.25">
      <c r="A88" s="36" t="s">
        <v>226</v>
      </c>
      <c r="B88" s="69" t="s">
        <v>231</v>
      </c>
      <c r="C88" s="5"/>
      <c r="D88" s="8" t="s">
        <v>82</v>
      </c>
      <c r="E88" s="1"/>
      <c r="I88" s="1"/>
    </row>
    <row r="89" spans="1:9" ht="66.75" customHeight="1" x14ac:dyDescent="0.25">
      <c r="A89" s="36" t="s">
        <v>227</v>
      </c>
      <c r="B89" s="69" t="s">
        <v>232</v>
      </c>
      <c r="C89" s="5"/>
      <c r="D89" s="8" t="s">
        <v>82</v>
      </c>
      <c r="E89" s="1"/>
      <c r="I89" s="1"/>
    </row>
    <row r="90" spans="1:9" ht="37.5" customHeight="1" x14ac:dyDescent="0.25">
      <c r="A90" s="36" t="s">
        <v>228</v>
      </c>
      <c r="B90" s="69" t="s">
        <v>233</v>
      </c>
      <c r="C90" s="5"/>
      <c r="D90" s="8" t="s">
        <v>82</v>
      </c>
      <c r="E90" s="1"/>
      <c r="I90" s="1"/>
    </row>
    <row r="91" spans="1:9" ht="51" customHeight="1" x14ac:dyDescent="0.25">
      <c r="A91" s="36" t="s">
        <v>229</v>
      </c>
      <c r="B91" s="69" t="s">
        <v>178</v>
      </c>
      <c r="C91" s="5"/>
      <c r="D91" s="58" t="s">
        <v>308</v>
      </c>
      <c r="E91" s="1"/>
      <c r="I91" s="1"/>
    </row>
    <row r="92" spans="1:9" ht="53.25" customHeight="1" x14ac:dyDescent="0.25">
      <c r="A92" s="10">
        <v>17</v>
      </c>
      <c r="B92" s="67" t="s">
        <v>234</v>
      </c>
      <c r="C92" s="8" t="s">
        <v>62</v>
      </c>
      <c r="D92" s="8" t="s">
        <v>62</v>
      </c>
      <c r="E92" s="1"/>
      <c r="F92" s="1"/>
      <c r="G92" s="1"/>
      <c r="H92" s="1"/>
      <c r="I92" s="1"/>
    </row>
    <row r="93" spans="1:9" ht="31.5" x14ac:dyDescent="0.25">
      <c r="A93" s="36" t="s">
        <v>248</v>
      </c>
      <c r="B93" s="69" t="s">
        <v>235</v>
      </c>
      <c r="C93" s="45"/>
      <c r="D93" s="57" t="s">
        <v>63</v>
      </c>
      <c r="E93" s="1"/>
      <c r="I93" s="1"/>
    </row>
    <row r="94" spans="1:9" ht="39.75" customHeight="1" x14ac:dyDescent="0.25">
      <c r="A94" s="36" t="s">
        <v>249</v>
      </c>
      <c r="B94" s="69" t="s">
        <v>238</v>
      </c>
      <c r="C94" s="45"/>
      <c r="D94" s="57" t="s">
        <v>63</v>
      </c>
      <c r="E94" s="1"/>
      <c r="I94" s="1"/>
    </row>
    <row r="95" spans="1:9" ht="47.25" x14ac:dyDescent="0.25">
      <c r="A95" s="36" t="s">
        <v>250</v>
      </c>
      <c r="B95" s="69" t="s">
        <v>271</v>
      </c>
      <c r="C95" s="8">
        <f>SUM(C96:C103)</f>
        <v>0</v>
      </c>
      <c r="D95" s="38" t="s">
        <v>273</v>
      </c>
      <c r="E95" s="1"/>
      <c r="I95" s="1"/>
    </row>
    <row r="96" spans="1:9" ht="15.75" x14ac:dyDescent="0.25">
      <c r="A96" s="36" t="s">
        <v>251</v>
      </c>
      <c r="B96" s="69" t="s">
        <v>240</v>
      </c>
      <c r="C96" s="45"/>
      <c r="D96" s="95" t="s">
        <v>63</v>
      </c>
      <c r="E96" s="1"/>
      <c r="I96" s="1"/>
    </row>
    <row r="97" spans="1:9" ht="15.75" x14ac:dyDescent="0.25">
      <c r="A97" s="36" t="s">
        <v>252</v>
      </c>
      <c r="B97" s="69" t="s">
        <v>241</v>
      </c>
      <c r="C97" s="45"/>
      <c r="D97" s="96"/>
      <c r="E97" s="1"/>
      <c r="I97" s="1"/>
    </row>
    <row r="98" spans="1:9" ht="15.75" x14ac:dyDescent="0.25">
      <c r="A98" s="36" t="s">
        <v>253</v>
      </c>
      <c r="B98" s="69" t="s">
        <v>242</v>
      </c>
      <c r="C98" s="45"/>
      <c r="D98" s="96"/>
      <c r="E98" s="1"/>
      <c r="I98" s="1"/>
    </row>
    <row r="99" spans="1:9" ht="15.75" x14ac:dyDescent="0.25">
      <c r="A99" s="36" t="s">
        <v>254</v>
      </c>
      <c r="B99" s="69" t="s">
        <v>243</v>
      </c>
      <c r="C99" s="45"/>
      <c r="D99" s="96"/>
      <c r="E99" s="1"/>
      <c r="I99" s="1"/>
    </row>
    <row r="100" spans="1:9" ht="15.75" x14ac:dyDescent="0.25">
      <c r="A100" s="36" t="s">
        <v>255</v>
      </c>
      <c r="B100" s="69" t="s">
        <v>244</v>
      </c>
      <c r="C100" s="45"/>
      <c r="D100" s="96"/>
      <c r="E100" s="1"/>
      <c r="I100" s="1"/>
    </row>
    <row r="101" spans="1:9" ht="15.75" x14ac:dyDescent="0.25">
      <c r="A101" s="36" t="s">
        <v>256</v>
      </c>
      <c r="B101" s="69" t="s">
        <v>245</v>
      </c>
      <c r="C101" s="45"/>
      <c r="D101" s="96"/>
      <c r="E101" s="1"/>
      <c r="I101" s="1"/>
    </row>
    <row r="102" spans="1:9" ht="15.75" x14ac:dyDescent="0.25">
      <c r="A102" s="36" t="s">
        <v>257</v>
      </c>
      <c r="B102" s="69" t="s">
        <v>246</v>
      </c>
      <c r="C102" s="45"/>
      <c r="D102" s="96"/>
      <c r="E102" s="1"/>
      <c r="I102" s="1"/>
    </row>
    <row r="103" spans="1:9" ht="15.75" x14ac:dyDescent="0.25">
      <c r="A103" s="36" t="s">
        <v>258</v>
      </c>
      <c r="B103" s="69" t="s">
        <v>247</v>
      </c>
      <c r="C103" s="45"/>
      <c r="D103" s="103"/>
      <c r="E103" s="1"/>
      <c r="I103" s="1"/>
    </row>
    <row r="104" spans="1:9" ht="31.5" x14ac:dyDescent="0.25">
      <c r="A104" s="36" t="s">
        <v>259</v>
      </c>
      <c r="B104" s="69" t="s">
        <v>236</v>
      </c>
      <c r="C104" s="45"/>
      <c r="D104" s="57" t="s">
        <v>63</v>
      </c>
      <c r="E104" s="1"/>
      <c r="I104" s="1"/>
    </row>
    <row r="105" spans="1:9" ht="31.5" x14ac:dyDescent="0.25">
      <c r="A105" s="36" t="s">
        <v>260</v>
      </c>
      <c r="B105" s="69" t="s">
        <v>237</v>
      </c>
      <c r="C105" s="45"/>
      <c r="D105" s="57" t="s">
        <v>63</v>
      </c>
      <c r="E105" s="1"/>
      <c r="I105" s="1"/>
    </row>
    <row r="106" spans="1:9" ht="48.75" customHeight="1" x14ac:dyDescent="0.25">
      <c r="A106" s="36" t="s">
        <v>261</v>
      </c>
      <c r="B106" s="69" t="s">
        <v>272</v>
      </c>
      <c r="C106" s="8">
        <f>SUM(C107:C114)</f>
        <v>0</v>
      </c>
      <c r="D106" s="38" t="s">
        <v>273</v>
      </c>
      <c r="E106" s="1"/>
      <c r="I106" s="1"/>
    </row>
    <row r="107" spans="1:9" ht="15.75" x14ac:dyDescent="0.25">
      <c r="A107" s="36" t="s">
        <v>262</v>
      </c>
      <c r="B107" s="69" t="s">
        <v>240</v>
      </c>
      <c r="C107" s="45"/>
      <c r="D107" s="95" t="s">
        <v>63</v>
      </c>
      <c r="E107" s="1"/>
      <c r="I107" s="1"/>
    </row>
    <row r="108" spans="1:9" ht="15.75" x14ac:dyDescent="0.25">
      <c r="A108" s="36" t="s">
        <v>263</v>
      </c>
      <c r="B108" s="69" t="s">
        <v>241</v>
      </c>
      <c r="C108" s="45"/>
      <c r="D108" s="96"/>
      <c r="E108" s="1"/>
      <c r="I108" s="1"/>
    </row>
    <row r="109" spans="1:9" ht="15.75" x14ac:dyDescent="0.25">
      <c r="A109" s="36" t="s">
        <v>264</v>
      </c>
      <c r="B109" s="69" t="s">
        <v>242</v>
      </c>
      <c r="C109" s="45"/>
      <c r="D109" s="96"/>
      <c r="E109" s="1"/>
      <c r="I109" s="1"/>
    </row>
    <row r="110" spans="1:9" ht="15.75" x14ac:dyDescent="0.25">
      <c r="A110" s="36" t="s">
        <v>265</v>
      </c>
      <c r="B110" s="69" t="s">
        <v>243</v>
      </c>
      <c r="C110" s="45"/>
      <c r="D110" s="96"/>
      <c r="E110" s="1"/>
      <c r="I110" s="1"/>
    </row>
    <row r="111" spans="1:9" ht="15.75" x14ac:dyDescent="0.25">
      <c r="A111" s="36" t="s">
        <v>266</v>
      </c>
      <c r="B111" s="69" t="s">
        <v>244</v>
      </c>
      <c r="C111" s="45"/>
      <c r="D111" s="96"/>
      <c r="E111" s="1"/>
      <c r="I111" s="1"/>
    </row>
    <row r="112" spans="1:9" ht="15.75" x14ac:dyDescent="0.25">
      <c r="A112" s="36" t="s">
        <v>267</v>
      </c>
      <c r="B112" s="69" t="s">
        <v>245</v>
      </c>
      <c r="C112" s="45"/>
      <c r="D112" s="96"/>
      <c r="E112" s="1"/>
      <c r="I112" s="1"/>
    </row>
    <row r="113" spans="1:9" ht="15.75" x14ac:dyDescent="0.25">
      <c r="A113" s="36" t="s">
        <v>268</v>
      </c>
      <c r="B113" s="69" t="s">
        <v>246</v>
      </c>
      <c r="C113" s="45"/>
      <c r="D113" s="96"/>
      <c r="E113" s="1"/>
      <c r="I113" s="1"/>
    </row>
    <row r="114" spans="1:9" ht="15.75" x14ac:dyDescent="0.25">
      <c r="A114" s="36" t="s">
        <v>269</v>
      </c>
      <c r="B114" s="69" t="s">
        <v>247</v>
      </c>
      <c r="C114" s="45"/>
      <c r="D114" s="103"/>
      <c r="E114" s="1"/>
      <c r="I114" s="1"/>
    </row>
    <row r="115" spans="1:9" ht="20.25" customHeight="1" x14ac:dyDescent="0.25">
      <c r="A115" s="36" t="s">
        <v>270</v>
      </c>
      <c r="B115" s="69" t="s">
        <v>239</v>
      </c>
      <c r="C115" s="45"/>
      <c r="D115" s="57" t="s">
        <v>63</v>
      </c>
      <c r="E115" s="1"/>
      <c r="I115" s="1"/>
    </row>
    <row r="116" spans="1:9" ht="53.25" customHeight="1" x14ac:dyDescent="0.25">
      <c r="A116" s="10">
        <v>18</v>
      </c>
      <c r="B116" s="67" t="s">
        <v>280</v>
      </c>
      <c r="C116" s="8" t="s">
        <v>62</v>
      </c>
      <c r="D116" s="8" t="s">
        <v>62</v>
      </c>
      <c r="E116" s="1"/>
      <c r="F116" s="1"/>
      <c r="G116" s="1"/>
      <c r="H116" s="1"/>
      <c r="I116" s="1"/>
    </row>
    <row r="117" spans="1:9" ht="15.75" x14ac:dyDescent="0.25">
      <c r="A117" s="36" t="s">
        <v>276</v>
      </c>
      <c r="B117" s="69" t="s">
        <v>274</v>
      </c>
      <c r="C117" s="5"/>
      <c r="D117" s="97" t="s">
        <v>82</v>
      </c>
      <c r="E117" s="1"/>
      <c r="I117" s="1"/>
    </row>
    <row r="118" spans="1:9" ht="15.75" x14ac:dyDescent="0.25">
      <c r="A118" s="36" t="s">
        <v>277</v>
      </c>
      <c r="B118" s="69" t="s">
        <v>275</v>
      </c>
      <c r="C118" s="5"/>
      <c r="D118" s="99"/>
      <c r="E118" s="1"/>
      <c r="I118" s="1"/>
    </row>
    <row r="119" spans="1:9" ht="48.75" customHeight="1" x14ac:dyDescent="0.25">
      <c r="A119" s="36" t="s">
        <v>278</v>
      </c>
      <c r="B119" s="69" t="s">
        <v>279</v>
      </c>
      <c r="C119" s="8">
        <f>SUM(C120:C130)</f>
        <v>0</v>
      </c>
      <c r="D119" s="38" t="s">
        <v>273</v>
      </c>
      <c r="E119" s="1"/>
      <c r="I119" s="1"/>
    </row>
    <row r="120" spans="1:9" ht="15.75" x14ac:dyDescent="0.25">
      <c r="A120" s="36" t="s">
        <v>284</v>
      </c>
      <c r="B120" s="69" t="s">
        <v>240</v>
      </c>
      <c r="C120" s="45"/>
      <c r="D120" s="95" t="s">
        <v>63</v>
      </c>
      <c r="E120" s="1"/>
      <c r="I120" s="1"/>
    </row>
    <row r="121" spans="1:9" ht="15.75" x14ac:dyDescent="0.25">
      <c r="A121" s="36" t="s">
        <v>285</v>
      </c>
      <c r="B121" s="69" t="s">
        <v>241</v>
      </c>
      <c r="C121" s="45"/>
      <c r="D121" s="96"/>
      <c r="E121" s="1"/>
      <c r="I121" s="1"/>
    </row>
    <row r="122" spans="1:9" ht="15.75" x14ac:dyDescent="0.25">
      <c r="A122" s="36" t="s">
        <v>286</v>
      </c>
      <c r="B122" s="69" t="s">
        <v>242</v>
      </c>
      <c r="C122" s="45"/>
      <c r="D122" s="96"/>
      <c r="E122" s="1"/>
      <c r="I122" s="1"/>
    </row>
    <row r="123" spans="1:9" ht="15.75" x14ac:dyDescent="0.25">
      <c r="A123" s="36" t="s">
        <v>287</v>
      </c>
      <c r="B123" s="69" t="s">
        <v>243</v>
      </c>
      <c r="C123" s="45"/>
      <c r="D123" s="96"/>
      <c r="E123" s="1"/>
      <c r="I123" s="1"/>
    </row>
    <row r="124" spans="1:9" ht="15.75" x14ac:dyDescent="0.25">
      <c r="A124" s="36" t="s">
        <v>288</v>
      </c>
      <c r="B124" s="69" t="s">
        <v>244</v>
      </c>
      <c r="C124" s="45"/>
      <c r="D124" s="96"/>
      <c r="E124" s="1"/>
      <c r="I124" s="1"/>
    </row>
    <row r="125" spans="1:9" ht="15.75" x14ac:dyDescent="0.25">
      <c r="A125" s="36" t="s">
        <v>289</v>
      </c>
      <c r="B125" s="69" t="s">
        <v>245</v>
      </c>
      <c r="C125" s="45"/>
      <c r="D125" s="96"/>
      <c r="E125" s="1"/>
      <c r="I125" s="1"/>
    </row>
    <row r="126" spans="1:9" ht="15.75" x14ac:dyDescent="0.25">
      <c r="A126" s="36" t="s">
        <v>290</v>
      </c>
      <c r="B126" s="69" t="s">
        <v>246</v>
      </c>
      <c r="C126" s="45"/>
      <c r="D126" s="96"/>
      <c r="E126" s="1"/>
      <c r="I126" s="1"/>
    </row>
    <row r="127" spans="1:9" ht="15.75" x14ac:dyDescent="0.25">
      <c r="A127" s="36" t="s">
        <v>291</v>
      </c>
      <c r="B127" s="70" t="s">
        <v>281</v>
      </c>
      <c r="C127" s="45"/>
      <c r="D127" s="96"/>
      <c r="E127" s="1"/>
      <c r="I127" s="1"/>
    </row>
    <row r="128" spans="1:9" ht="15.75" x14ac:dyDescent="0.25">
      <c r="A128" s="36" t="s">
        <v>292</v>
      </c>
      <c r="B128" s="70" t="s">
        <v>282</v>
      </c>
      <c r="C128" s="45"/>
      <c r="D128" s="96"/>
      <c r="E128" s="1"/>
      <c r="I128" s="1"/>
    </row>
    <row r="129" spans="1:9" ht="15.75" x14ac:dyDescent="0.25">
      <c r="A129" s="36" t="s">
        <v>293</v>
      </c>
      <c r="B129" s="69" t="s">
        <v>283</v>
      </c>
      <c r="C129" s="45"/>
      <c r="D129" s="96"/>
      <c r="E129" s="1"/>
      <c r="I129" s="1"/>
    </row>
    <row r="130" spans="1:9" ht="15.75" x14ac:dyDescent="0.25">
      <c r="A130" s="36" t="s">
        <v>294</v>
      </c>
      <c r="B130" s="69" t="s">
        <v>247</v>
      </c>
      <c r="C130" s="45"/>
      <c r="D130" s="103"/>
      <c r="E130" s="1"/>
      <c r="I130" s="1"/>
    </row>
    <row r="131" spans="1:9" ht="63" x14ac:dyDescent="0.25">
      <c r="A131" s="36" t="s">
        <v>295</v>
      </c>
      <c r="B131" s="69" t="s">
        <v>296</v>
      </c>
      <c r="C131" s="45"/>
      <c r="D131" s="95" t="s">
        <v>63</v>
      </c>
      <c r="E131" s="1"/>
      <c r="I131" s="1"/>
    </row>
    <row r="132" spans="1:9" ht="15.75" x14ac:dyDescent="0.25">
      <c r="A132" s="36" t="s">
        <v>297</v>
      </c>
      <c r="B132" s="78" t="s">
        <v>312</v>
      </c>
      <c r="C132" s="45"/>
      <c r="D132" s="103"/>
      <c r="E132" s="1"/>
      <c r="I132" s="1"/>
    </row>
    <row r="133" spans="1:9" ht="63" x14ac:dyDescent="0.25">
      <c r="A133" s="36" t="s">
        <v>299</v>
      </c>
      <c r="B133" s="69" t="s">
        <v>298</v>
      </c>
      <c r="C133" s="45"/>
      <c r="D133" s="95" t="s">
        <v>63</v>
      </c>
      <c r="E133" s="1"/>
      <c r="I133" s="1"/>
    </row>
    <row r="134" spans="1:9" ht="15.75" x14ac:dyDescent="0.25">
      <c r="A134" s="36" t="s">
        <v>300</v>
      </c>
      <c r="B134" s="78" t="s">
        <v>312</v>
      </c>
      <c r="C134" s="45"/>
      <c r="D134" s="103"/>
      <c r="E134" s="1"/>
      <c r="I134" s="1"/>
    </row>
    <row r="135" spans="1:9" ht="47.25" x14ac:dyDescent="0.25">
      <c r="A135" s="36" t="s">
        <v>301</v>
      </c>
      <c r="B135" s="69" t="s">
        <v>302</v>
      </c>
      <c r="C135" s="45"/>
      <c r="D135" s="95" t="s">
        <v>63</v>
      </c>
      <c r="E135" s="1"/>
      <c r="I135" s="1"/>
    </row>
    <row r="136" spans="1:9" ht="15.75" x14ac:dyDescent="0.25">
      <c r="A136" s="36" t="s">
        <v>310</v>
      </c>
      <c r="B136" s="78" t="s">
        <v>312</v>
      </c>
      <c r="C136" s="45"/>
      <c r="D136" s="103"/>
      <c r="E136" s="1"/>
      <c r="I136" s="1"/>
    </row>
    <row r="137" spans="1:9" ht="15.75" x14ac:dyDescent="0.25">
      <c r="A137" s="37"/>
      <c r="B137" s="71"/>
      <c r="C137" s="19">
        <f>COUNTBLANK(C5:C136)</f>
        <v>119</v>
      </c>
      <c r="D137" s="30"/>
    </row>
    <row r="138" spans="1:9" ht="15.75" x14ac:dyDescent="0.25">
      <c r="A138" s="37"/>
      <c r="B138" s="72" t="str">
        <f>IF(C137=0,"","Количество незаполненных полей")</f>
        <v>Количество незаполненных полей</v>
      </c>
      <c r="C138" s="19"/>
      <c r="D138" s="30"/>
    </row>
    <row r="139" spans="1:9" ht="15.75" x14ac:dyDescent="0.25">
      <c r="A139" s="37"/>
      <c r="B139" s="72"/>
      <c r="C139" s="19"/>
      <c r="D139" s="30"/>
    </row>
    <row r="140" spans="1:9" ht="15.75" x14ac:dyDescent="0.25">
      <c r="A140" s="46" t="s">
        <v>30</v>
      </c>
      <c r="B140" s="72"/>
      <c r="C140" s="94"/>
      <c r="D140" s="94"/>
    </row>
    <row r="141" spans="1:9" ht="15.75" x14ac:dyDescent="0.25">
      <c r="A141" s="49"/>
      <c r="B141" s="73"/>
      <c r="C141" s="47" t="s">
        <v>33</v>
      </c>
      <c r="D141" s="48" t="s">
        <v>34</v>
      </c>
    </row>
    <row r="142" spans="1:9" x14ac:dyDescent="0.25">
      <c r="B142" s="74" t="s">
        <v>32</v>
      </c>
      <c r="C142" s="1"/>
      <c r="D142" s="35"/>
    </row>
    <row r="143" spans="1:9" x14ac:dyDescent="0.25">
      <c r="B143" s="75"/>
      <c r="C143" s="1"/>
      <c r="D143" s="35"/>
    </row>
    <row r="144" spans="1:9" x14ac:dyDescent="0.25">
      <c r="A144" s="40"/>
      <c r="B144" s="76"/>
      <c r="C144" s="1"/>
      <c r="D144" s="35"/>
    </row>
    <row r="145" spans="1:4" x14ac:dyDescent="0.25">
      <c r="A145" s="41"/>
      <c r="B145" s="76"/>
      <c r="C145" s="1"/>
      <c r="D145" s="35"/>
    </row>
    <row r="146" spans="1:4" x14ac:dyDescent="0.25">
      <c r="A146" s="41"/>
      <c r="B146" s="76"/>
      <c r="C146" s="1"/>
      <c r="D146" s="35"/>
    </row>
    <row r="147" spans="1:4" x14ac:dyDescent="0.25">
      <c r="A147" s="41"/>
      <c r="B147" s="76"/>
      <c r="C147" s="1"/>
      <c r="D147" s="35"/>
    </row>
    <row r="148" spans="1:4" x14ac:dyDescent="0.25">
      <c r="A148" s="41"/>
      <c r="B148" s="76"/>
      <c r="C148" s="1"/>
      <c r="D148" s="35"/>
    </row>
    <row r="149" spans="1:4" x14ac:dyDescent="0.25">
      <c r="A149" s="41"/>
      <c r="B149" s="76"/>
      <c r="C149" s="1"/>
      <c r="D149" s="35"/>
    </row>
    <row r="150" spans="1:4" x14ac:dyDescent="0.25">
      <c r="A150" s="41"/>
      <c r="B150" s="76"/>
      <c r="C150" s="1"/>
      <c r="D150" s="35"/>
    </row>
    <row r="151" spans="1:4" x14ac:dyDescent="0.25">
      <c r="A151" s="41"/>
      <c r="B151" s="76"/>
      <c r="C151" s="1"/>
      <c r="D151" s="35"/>
    </row>
    <row r="152" spans="1:4" x14ac:dyDescent="0.25">
      <c r="A152" s="41"/>
      <c r="B152" s="76"/>
      <c r="C152" s="1"/>
      <c r="D152" s="35"/>
    </row>
    <row r="153" spans="1:4" x14ac:dyDescent="0.25">
      <c r="A153" s="41"/>
      <c r="B153" s="76"/>
      <c r="C153" s="1"/>
      <c r="D153" s="35"/>
    </row>
    <row r="154" spans="1:4" x14ac:dyDescent="0.25">
      <c r="A154" s="41"/>
      <c r="B154" s="76"/>
      <c r="C154" s="1"/>
      <c r="D154" s="35"/>
    </row>
    <row r="155" spans="1:4" x14ac:dyDescent="0.25">
      <c r="A155" s="41"/>
      <c r="B155" s="76"/>
      <c r="C155" s="1"/>
      <c r="D155" s="35"/>
    </row>
    <row r="156" spans="1:4" x14ac:dyDescent="0.25">
      <c r="A156" s="41"/>
      <c r="B156" s="76"/>
    </row>
    <row r="157" spans="1:4" x14ac:dyDescent="0.25">
      <c r="A157" s="41"/>
    </row>
    <row r="158" spans="1:4" x14ac:dyDescent="0.25">
      <c r="A158" s="41"/>
    </row>
  </sheetData>
  <sheetProtection algorithmName="SHA-512" hashValue="6rT4usUIBnrX94fGGG/HYPWXSPCpFzcHzUtTwcnskMkq58/GIuEf2HKhuIcHwfUTWC4grI5DuelYe/i0CoJJ1g==" saltValue="I9Hgh/IX+vGZxH9fiAkQ/Q==" spinCount="100000" sheet="1" objects="1" scenarios="1"/>
  <mergeCells count="14">
    <mergeCell ref="B2:D2"/>
    <mergeCell ref="C140:D140"/>
    <mergeCell ref="D19:D43"/>
    <mergeCell ref="D45:D54"/>
    <mergeCell ref="D57:D58"/>
    <mergeCell ref="D60:D70"/>
    <mergeCell ref="D72:D77"/>
    <mergeCell ref="D96:D103"/>
    <mergeCell ref="D107:D114"/>
    <mergeCell ref="D117:D118"/>
    <mergeCell ref="D120:D130"/>
    <mergeCell ref="D131:D132"/>
    <mergeCell ref="D133:D134"/>
    <mergeCell ref="D135:D136"/>
  </mergeCells>
  <conditionalFormatting sqref="C5:C17 C44 C57:C58 C60:C70 C79:C85 C87:C91 C93:C115 C117:C118">
    <cfRule type="containsBlanks" dxfId="16" priority="61" stopIfTrue="1">
      <formula>LEN(TRIM(C5))=0</formula>
    </cfRule>
  </conditionalFormatting>
  <conditionalFormatting sqref="B3:C3 B2 C137:C139 B138:B140">
    <cfRule type="expression" dxfId="15" priority="44" stopIfTrue="1">
      <formula>$C$137=0</formula>
    </cfRule>
  </conditionalFormatting>
  <conditionalFormatting sqref="C19:C43">
    <cfRule type="containsBlanks" dxfId="14" priority="39" stopIfTrue="1">
      <formula>LEN(TRIM(C19))=0</formula>
    </cfRule>
  </conditionalFormatting>
  <conditionalFormatting sqref="C18">
    <cfRule type="containsBlanks" dxfId="13" priority="30" stopIfTrue="1">
      <formula>LEN(TRIM(C18))=0</formula>
    </cfRule>
  </conditionalFormatting>
  <conditionalFormatting sqref="C45:C55">
    <cfRule type="containsBlanks" dxfId="12" priority="10" stopIfTrue="1">
      <formula>LEN(TRIM(C45))=0</formula>
    </cfRule>
  </conditionalFormatting>
  <conditionalFormatting sqref="C56">
    <cfRule type="containsBlanks" dxfId="11" priority="9" stopIfTrue="1">
      <formula>LEN(TRIM(C56))=0</formula>
    </cfRule>
  </conditionalFormatting>
  <conditionalFormatting sqref="C59">
    <cfRule type="containsBlanks" dxfId="10" priority="8" stopIfTrue="1">
      <formula>LEN(TRIM(C59))=0</formula>
    </cfRule>
  </conditionalFormatting>
  <conditionalFormatting sqref="C71">
    <cfRule type="containsBlanks" dxfId="9" priority="7" stopIfTrue="1">
      <formula>LEN(TRIM(C71))=0</formula>
    </cfRule>
  </conditionalFormatting>
  <conditionalFormatting sqref="C72:C77">
    <cfRule type="containsBlanks" dxfId="8" priority="6" stopIfTrue="1">
      <formula>LEN(TRIM(C72))=0</formula>
    </cfRule>
  </conditionalFormatting>
  <conditionalFormatting sqref="C78">
    <cfRule type="containsBlanks" dxfId="7" priority="5" stopIfTrue="1">
      <formula>LEN(TRIM(C78))=0</formula>
    </cfRule>
  </conditionalFormatting>
  <conditionalFormatting sqref="C86">
    <cfRule type="containsBlanks" dxfId="6" priority="4" stopIfTrue="1">
      <formula>LEN(TRIM(C86))=0</formula>
    </cfRule>
  </conditionalFormatting>
  <conditionalFormatting sqref="C92">
    <cfRule type="containsBlanks" dxfId="5" priority="3" stopIfTrue="1">
      <formula>LEN(TRIM(C92))=0</formula>
    </cfRule>
  </conditionalFormatting>
  <conditionalFormatting sqref="C116">
    <cfRule type="containsBlanks" dxfId="4" priority="2" stopIfTrue="1">
      <formula>LEN(TRIM(C116))=0</formula>
    </cfRule>
  </conditionalFormatting>
  <conditionalFormatting sqref="C119:C136">
    <cfRule type="containsBlanks" dxfId="3" priority="1" stopIfTrue="1">
      <formula>LEN(TRIM(C119))=0</formula>
    </cfRule>
  </conditionalFormatting>
  <dataValidations xWindow="516" yWindow="308" count="10">
    <dataValidation allowBlank="1" showInputMessage="1" showErrorMessage="1" promptTitle="Указывайте код города" prompt="Указывая местный номер (2-35-43), обязательно нужно приводить код города, например, (861-34) 2-35-43" sqref="C16"/>
    <dataValidation type="whole" errorStyle="warning" operator="greaterThanOrEqual" allowBlank="1" showInputMessage="1" showErrorMessage="1" errorTitle="Желательно вводить только число" error="Вы уверены в правильности введенных данных?" promptTitle="Введите номер ДОО" prompt="Это число используется для технических нужд. Введите только число без дополнительных символов (например, 17). Если ДОО не имеет номера, то введите название ДОО, например, Звездочка" sqref="C6">
      <formula1>0</formula1>
    </dataValidation>
    <dataValidation allowBlank="1" showInputMessage="1" showErrorMessage="1" promptTitle="МОУО-" prompt="муниципальный орган управления образованием" sqref="B8:B9"/>
    <dataValidation allowBlank="1" showInputMessage="1" showErrorMessage="1" promptTitle="ДОО - " prompt="дошкольная образовательная организация" sqref="B10:B16"/>
    <dataValidation allowBlank="1" showInputMessage="1" showErrorMessage="1" promptTitle="Наименование ОУ" prompt="Введите полное наименование общеобразовательной организации" sqref="C7"/>
    <dataValidation allowBlank="1" showInputMessage="1" showErrorMessage="1" promptTitle="Это заголовок" prompt="Данное поле не заполняется" sqref="C17:D18 C44:D44 C56:D56 C59 C71 C116:D116 C86:D86 C92:D92 D59:D60 D71:D72 C78:D78"/>
    <dataValidation type="whole" operator="greaterThanOrEqual" allowBlank="1" showInputMessage="1" showErrorMessage="1" prompt="Введите только число" sqref="C84:C85 C93:C115 C119:C136">
      <formula1>0</formula1>
    </dataValidation>
    <dataValidation type="list" allowBlank="1" showInputMessage="1" showErrorMessage="1" promptTitle="Введите или выберите ответ" prompt="да ИЛИ нет" sqref="C19:C43 C45:C54 C57:C58 C79:C83 C87:C90 C117:C118">
      <formula1>"да,нет"</formula1>
    </dataValidation>
    <dataValidation type="list" allowBlank="1" showInputMessage="1" showErrorMessage="1" promptTitle="Введите или выберите ответ" prompt="Выберите подходящий вариант ответа" sqref="C60:C70 C72:C77">
      <formula1>"да,скорее да,скорее нет,нет"</formula1>
    </dataValidation>
    <dataValidation type="list" allowBlank="1" showInputMessage="1" promptTitle="Введите название муниципалитета" prompt="При повторном нажатии на данную ячейку появится список муниципалитетов, из которого можно выбрать необходимый" sqref="C5">
      <formula1>$I$2:$I$45</formula1>
    </dataValidation>
  </dataValidations>
  <pageMargins left="0.70866141732283472" right="0.70866141732283472" top="0.35433070866141736" bottom="0.35433070866141736" header="0.31496062992125984" footer="0.31496062992125984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8"/>
  <sheetViews>
    <sheetView zoomScale="85" zoomScaleNormal="85" workbookViewId="0">
      <selection activeCell="M12" sqref="M12"/>
    </sheetView>
  </sheetViews>
  <sheetFormatPr defaultColWidth="9.140625" defaultRowHeight="15" x14ac:dyDescent="0.25"/>
  <cols>
    <col min="1" max="1" width="8" style="39" customWidth="1"/>
    <col min="2" max="2" width="47.28515625" customWidth="1"/>
    <col min="3" max="3" width="10" customWidth="1"/>
    <col min="4" max="7" width="9.28515625" style="24" customWidth="1"/>
    <col min="8" max="8" width="4.5703125" style="23" customWidth="1"/>
    <col min="9" max="9" width="10.7109375" style="64" customWidth="1"/>
    <col min="10" max="256" width="10.7109375" style="23" customWidth="1"/>
    <col min="257" max="16384" width="9.140625" style="23"/>
  </cols>
  <sheetData>
    <row r="1" spans="1:11" ht="25.5" x14ac:dyDescent="0.35">
      <c r="A1" s="37"/>
      <c r="B1" s="54" t="s">
        <v>107</v>
      </c>
      <c r="C1" s="53"/>
      <c r="I1" s="62" t="s">
        <v>311</v>
      </c>
      <c r="J1" s="63"/>
      <c r="K1" s="63"/>
    </row>
    <row r="2" spans="1:11" ht="22.15" customHeight="1" x14ac:dyDescent="0.25">
      <c r="A2" s="37"/>
      <c r="B2" s="23"/>
      <c r="C2" s="105">
        <f>Анкета!C5</f>
        <v>0</v>
      </c>
      <c r="D2" s="105"/>
      <c r="E2" s="105"/>
    </row>
    <row r="3" spans="1:11" ht="15.75" x14ac:dyDescent="0.25">
      <c r="A3" s="37"/>
      <c r="B3" s="56" t="s">
        <v>64</v>
      </c>
      <c r="C3" s="56">
        <f>COUNTBLANK(C5:C136)</f>
        <v>0</v>
      </c>
    </row>
    <row r="4" spans="1:11" ht="15.75" x14ac:dyDescent="0.25">
      <c r="A4" s="38" t="s">
        <v>1</v>
      </c>
      <c r="B4" s="38" t="s">
        <v>2</v>
      </c>
      <c r="C4" s="60" t="s">
        <v>74</v>
      </c>
      <c r="D4" s="42" t="s">
        <v>86</v>
      </c>
      <c r="E4" s="81" t="s">
        <v>87</v>
      </c>
      <c r="F4" s="82"/>
      <c r="G4" s="80"/>
    </row>
    <row r="5" spans="1:11" ht="31.5" x14ac:dyDescent="0.25">
      <c r="A5" s="6">
        <v>1</v>
      </c>
      <c r="B5" s="2" t="s">
        <v>5</v>
      </c>
      <c r="C5" s="28">
        <f t="shared" ref="C5:C16" si="0">COUNTA($I5:$ONE5)</f>
        <v>0</v>
      </c>
      <c r="D5" s="8" t="s">
        <v>75</v>
      </c>
      <c r="E5" s="8" t="s">
        <v>75</v>
      </c>
      <c r="F5" s="27"/>
      <c r="G5" s="27"/>
    </row>
    <row r="6" spans="1:11" ht="15.75" x14ac:dyDescent="0.25">
      <c r="A6" s="9" t="s">
        <v>6</v>
      </c>
      <c r="B6" s="2" t="s">
        <v>7</v>
      </c>
      <c r="C6" s="28">
        <f t="shared" si="0"/>
        <v>0</v>
      </c>
      <c r="D6" s="8" t="s">
        <v>75</v>
      </c>
      <c r="E6" s="8" t="s">
        <v>75</v>
      </c>
      <c r="F6" s="27"/>
      <c r="G6" s="27"/>
    </row>
    <row r="7" spans="1:11" ht="31.5" x14ac:dyDescent="0.25">
      <c r="A7" s="9" t="s">
        <v>8</v>
      </c>
      <c r="B7" s="2" t="s">
        <v>9</v>
      </c>
      <c r="C7" s="28">
        <f t="shared" si="0"/>
        <v>0</v>
      </c>
      <c r="D7" s="8" t="s">
        <v>75</v>
      </c>
      <c r="E7" s="8" t="s">
        <v>75</v>
      </c>
      <c r="F7" s="27"/>
      <c r="G7" s="27"/>
    </row>
    <row r="8" spans="1:11" ht="31.5" x14ac:dyDescent="0.25">
      <c r="A8" s="6">
        <v>3</v>
      </c>
      <c r="B8" s="16" t="s">
        <v>11</v>
      </c>
      <c r="C8" s="28">
        <f t="shared" si="0"/>
        <v>0</v>
      </c>
      <c r="D8" s="8" t="s">
        <v>75</v>
      </c>
      <c r="E8" s="8" t="s">
        <v>75</v>
      </c>
      <c r="F8" s="27"/>
      <c r="G8" s="27"/>
    </row>
    <row r="9" spans="1:11" ht="31.5" x14ac:dyDescent="0.25">
      <c r="A9" s="6">
        <v>4</v>
      </c>
      <c r="B9" s="16" t="s">
        <v>13</v>
      </c>
      <c r="C9" s="28">
        <f t="shared" si="0"/>
        <v>0</v>
      </c>
      <c r="D9" s="8" t="s">
        <v>75</v>
      </c>
      <c r="E9" s="8" t="s">
        <v>75</v>
      </c>
      <c r="F9" s="27"/>
      <c r="G9" s="27"/>
    </row>
    <row r="10" spans="1:11" ht="31.5" x14ac:dyDescent="0.25">
      <c r="A10" s="7">
        <v>5</v>
      </c>
      <c r="B10" s="17" t="s">
        <v>14</v>
      </c>
      <c r="C10" s="28">
        <f t="shared" si="0"/>
        <v>0</v>
      </c>
      <c r="D10" s="8" t="s">
        <v>75</v>
      </c>
      <c r="E10" s="8" t="s">
        <v>75</v>
      </c>
      <c r="F10" s="27"/>
      <c r="G10" s="27"/>
    </row>
    <row r="11" spans="1:11" ht="31.5" x14ac:dyDescent="0.25">
      <c r="A11" s="7">
        <v>6</v>
      </c>
      <c r="B11" s="17" t="s">
        <v>16</v>
      </c>
      <c r="C11" s="28">
        <f t="shared" si="0"/>
        <v>0</v>
      </c>
      <c r="D11" s="8" t="s">
        <v>75</v>
      </c>
      <c r="E11" s="8" t="s">
        <v>75</v>
      </c>
      <c r="F11" s="27"/>
      <c r="G11" s="27"/>
    </row>
    <row r="12" spans="1:11" ht="31.5" x14ac:dyDescent="0.25">
      <c r="A12" s="7">
        <v>7</v>
      </c>
      <c r="B12" s="17" t="s">
        <v>18</v>
      </c>
      <c r="C12" s="28">
        <f t="shared" si="0"/>
        <v>0</v>
      </c>
      <c r="D12" s="8" t="s">
        <v>75</v>
      </c>
      <c r="E12" s="8" t="s">
        <v>75</v>
      </c>
      <c r="F12" s="27"/>
      <c r="G12" s="27"/>
    </row>
    <row r="13" spans="1:11" ht="15.75" x14ac:dyDescent="0.25">
      <c r="A13" s="7">
        <v>8</v>
      </c>
      <c r="B13" s="2" t="s">
        <v>20</v>
      </c>
      <c r="C13" s="28">
        <f t="shared" si="0"/>
        <v>0</v>
      </c>
      <c r="D13" s="8" t="s">
        <v>75</v>
      </c>
      <c r="E13" s="8" t="s">
        <v>75</v>
      </c>
      <c r="F13" s="27"/>
      <c r="G13" s="27"/>
    </row>
    <row r="14" spans="1:11" ht="15.75" x14ac:dyDescent="0.25">
      <c r="A14" s="7">
        <v>9</v>
      </c>
      <c r="B14" s="2" t="s">
        <v>22</v>
      </c>
      <c r="C14" s="28">
        <f t="shared" si="0"/>
        <v>0</v>
      </c>
      <c r="D14" s="8" t="s">
        <v>75</v>
      </c>
      <c r="E14" s="8" t="s">
        <v>75</v>
      </c>
      <c r="F14" s="27"/>
      <c r="G14" s="27"/>
    </row>
    <row r="15" spans="1:11" ht="15.75" x14ac:dyDescent="0.25">
      <c r="A15" s="7">
        <v>10</v>
      </c>
      <c r="B15" s="2" t="s">
        <v>24</v>
      </c>
      <c r="C15" s="28">
        <f t="shared" si="0"/>
        <v>0</v>
      </c>
      <c r="D15" s="8" t="s">
        <v>75</v>
      </c>
      <c r="E15" s="8" t="s">
        <v>75</v>
      </c>
      <c r="F15" s="27"/>
      <c r="G15" s="27"/>
    </row>
    <row r="16" spans="1:11" ht="15.75" x14ac:dyDescent="0.25">
      <c r="A16" s="7">
        <v>11</v>
      </c>
      <c r="B16" s="2" t="s">
        <v>26</v>
      </c>
      <c r="C16" s="28">
        <f t="shared" si="0"/>
        <v>0</v>
      </c>
      <c r="D16" s="8" t="s">
        <v>75</v>
      </c>
      <c r="E16" s="8" t="s">
        <v>75</v>
      </c>
      <c r="F16" s="27"/>
      <c r="G16" s="27"/>
    </row>
    <row r="17" spans="1:7" ht="31.5" x14ac:dyDescent="0.25">
      <c r="A17" s="83">
        <v>12</v>
      </c>
      <c r="B17" s="84" t="s">
        <v>108</v>
      </c>
      <c r="C17" s="8" t="s">
        <v>62</v>
      </c>
      <c r="D17" s="8" t="s">
        <v>75</v>
      </c>
      <c r="E17" s="8" t="s">
        <v>75</v>
      </c>
      <c r="F17" s="27"/>
      <c r="G17" s="27"/>
    </row>
    <row r="18" spans="1:7" ht="47.25" x14ac:dyDescent="0.25">
      <c r="A18" s="85" t="s">
        <v>83</v>
      </c>
      <c r="B18" s="86" t="s">
        <v>109</v>
      </c>
      <c r="C18" s="8" t="s">
        <v>62</v>
      </c>
      <c r="D18" s="42" t="s">
        <v>86</v>
      </c>
      <c r="E18" s="42" t="s">
        <v>87</v>
      </c>
      <c r="F18" s="80"/>
      <c r="G18" s="80"/>
    </row>
    <row r="19" spans="1:7" ht="15.75" x14ac:dyDescent="0.25">
      <c r="A19" s="85" t="s">
        <v>88</v>
      </c>
      <c r="B19" s="87" t="s">
        <v>110</v>
      </c>
      <c r="C19" s="28">
        <f t="shared" ref="C19:C82" si="1">COUNTA($I19:$ONE19)</f>
        <v>0</v>
      </c>
      <c r="D19" s="28">
        <f>COUNTIF($I19:$ONE19,"да")</f>
        <v>0</v>
      </c>
      <c r="E19" s="28">
        <f>COUNTIF($I19:$ONE19,"нет")</f>
        <v>0</v>
      </c>
      <c r="F19" s="27"/>
      <c r="G19" s="27"/>
    </row>
    <row r="20" spans="1:7" ht="15.75" x14ac:dyDescent="0.25">
      <c r="A20" s="85" t="s">
        <v>89</v>
      </c>
      <c r="B20" s="87" t="s">
        <v>111</v>
      </c>
      <c r="C20" s="28">
        <f t="shared" si="1"/>
        <v>0</v>
      </c>
      <c r="D20" s="28">
        <f t="shared" ref="D20:D43" si="2">COUNTIF($I20:$ONE20,"да")</f>
        <v>0</v>
      </c>
      <c r="E20" s="28">
        <f t="shared" ref="E20:E43" si="3">COUNTIF($I20:$ONE20,"нет")</f>
        <v>0</v>
      </c>
      <c r="F20" s="27"/>
      <c r="G20" s="27"/>
    </row>
    <row r="21" spans="1:7" ht="15.75" x14ac:dyDescent="0.25">
      <c r="A21" s="85" t="s">
        <v>134</v>
      </c>
      <c r="B21" s="87" t="s">
        <v>112</v>
      </c>
      <c r="C21" s="28">
        <f t="shared" si="1"/>
        <v>0</v>
      </c>
      <c r="D21" s="28">
        <f t="shared" si="2"/>
        <v>0</v>
      </c>
      <c r="E21" s="28">
        <f t="shared" si="3"/>
        <v>0</v>
      </c>
      <c r="F21" s="27"/>
      <c r="G21" s="27"/>
    </row>
    <row r="22" spans="1:7" ht="15.75" x14ac:dyDescent="0.25">
      <c r="A22" s="85" t="s">
        <v>135</v>
      </c>
      <c r="B22" s="87" t="s">
        <v>113</v>
      </c>
      <c r="C22" s="28">
        <f t="shared" si="1"/>
        <v>0</v>
      </c>
      <c r="D22" s="28">
        <f t="shared" si="2"/>
        <v>0</v>
      </c>
      <c r="E22" s="28">
        <f t="shared" si="3"/>
        <v>0</v>
      </c>
      <c r="F22" s="27"/>
      <c r="G22" s="27"/>
    </row>
    <row r="23" spans="1:7" ht="15.75" x14ac:dyDescent="0.25">
      <c r="A23" s="85" t="s">
        <v>136</v>
      </c>
      <c r="B23" s="87" t="s">
        <v>114</v>
      </c>
      <c r="C23" s="28">
        <f t="shared" si="1"/>
        <v>0</v>
      </c>
      <c r="D23" s="28">
        <f t="shared" si="2"/>
        <v>0</v>
      </c>
      <c r="E23" s="28">
        <f t="shared" si="3"/>
        <v>0</v>
      </c>
      <c r="F23" s="27"/>
      <c r="G23" s="27"/>
    </row>
    <row r="24" spans="1:7" ht="15.75" x14ac:dyDescent="0.25">
      <c r="A24" s="85" t="s">
        <v>137</v>
      </c>
      <c r="B24" s="87" t="s">
        <v>115</v>
      </c>
      <c r="C24" s="28">
        <f t="shared" si="1"/>
        <v>0</v>
      </c>
      <c r="D24" s="28">
        <f t="shared" si="2"/>
        <v>0</v>
      </c>
      <c r="E24" s="28">
        <f t="shared" si="3"/>
        <v>0</v>
      </c>
      <c r="F24" s="27"/>
      <c r="G24" s="27"/>
    </row>
    <row r="25" spans="1:7" ht="15.75" x14ac:dyDescent="0.25">
      <c r="A25" s="85" t="s">
        <v>138</v>
      </c>
      <c r="B25" s="87" t="s">
        <v>116</v>
      </c>
      <c r="C25" s="28">
        <f t="shared" si="1"/>
        <v>0</v>
      </c>
      <c r="D25" s="28">
        <f t="shared" si="2"/>
        <v>0</v>
      </c>
      <c r="E25" s="28">
        <f t="shared" si="3"/>
        <v>0</v>
      </c>
      <c r="F25" s="27"/>
      <c r="G25" s="27"/>
    </row>
    <row r="26" spans="1:7" ht="15.75" x14ac:dyDescent="0.25">
      <c r="A26" s="85" t="s">
        <v>139</v>
      </c>
      <c r="B26" s="87" t="s">
        <v>117</v>
      </c>
      <c r="C26" s="28">
        <f t="shared" si="1"/>
        <v>0</v>
      </c>
      <c r="D26" s="28">
        <f t="shared" si="2"/>
        <v>0</v>
      </c>
      <c r="E26" s="28">
        <f t="shared" si="3"/>
        <v>0</v>
      </c>
      <c r="F26" s="27"/>
      <c r="G26" s="27"/>
    </row>
    <row r="27" spans="1:7" ht="15.75" x14ac:dyDescent="0.25">
      <c r="A27" s="85" t="s">
        <v>140</v>
      </c>
      <c r="B27" s="87" t="s">
        <v>118</v>
      </c>
      <c r="C27" s="28">
        <f t="shared" si="1"/>
        <v>0</v>
      </c>
      <c r="D27" s="28">
        <f t="shared" si="2"/>
        <v>0</v>
      </c>
      <c r="E27" s="28">
        <f t="shared" si="3"/>
        <v>0</v>
      </c>
      <c r="F27" s="27"/>
      <c r="G27" s="27"/>
    </row>
    <row r="28" spans="1:7" ht="15.75" x14ac:dyDescent="0.25">
      <c r="A28" s="85" t="s">
        <v>141</v>
      </c>
      <c r="B28" s="87" t="s">
        <v>119</v>
      </c>
      <c r="C28" s="28">
        <f t="shared" si="1"/>
        <v>0</v>
      </c>
      <c r="D28" s="28">
        <f t="shared" si="2"/>
        <v>0</v>
      </c>
      <c r="E28" s="28">
        <f t="shared" si="3"/>
        <v>0</v>
      </c>
      <c r="F28" s="27"/>
      <c r="G28" s="27"/>
    </row>
    <row r="29" spans="1:7" ht="15.75" x14ac:dyDescent="0.25">
      <c r="A29" s="85" t="s">
        <v>142</v>
      </c>
      <c r="B29" s="87" t="s">
        <v>120</v>
      </c>
      <c r="C29" s="28">
        <f t="shared" si="1"/>
        <v>0</v>
      </c>
      <c r="D29" s="28">
        <f t="shared" si="2"/>
        <v>0</v>
      </c>
      <c r="E29" s="28">
        <f t="shared" si="3"/>
        <v>0</v>
      </c>
      <c r="F29" s="27"/>
      <c r="G29" s="27"/>
    </row>
    <row r="30" spans="1:7" ht="15.75" x14ac:dyDescent="0.25">
      <c r="A30" s="85" t="s">
        <v>143</v>
      </c>
      <c r="B30" s="87" t="s">
        <v>121</v>
      </c>
      <c r="C30" s="28">
        <f t="shared" si="1"/>
        <v>0</v>
      </c>
      <c r="D30" s="28">
        <f t="shared" si="2"/>
        <v>0</v>
      </c>
      <c r="E30" s="28">
        <f t="shared" si="3"/>
        <v>0</v>
      </c>
      <c r="F30" s="27"/>
      <c r="G30" s="27"/>
    </row>
    <row r="31" spans="1:7" ht="15.75" x14ac:dyDescent="0.25">
      <c r="A31" s="85" t="s">
        <v>144</v>
      </c>
      <c r="B31" s="87" t="s">
        <v>122</v>
      </c>
      <c r="C31" s="28">
        <f t="shared" si="1"/>
        <v>0</v>
      </c>
      <c r="D31" s="28">
        <f t="shared" si="2"/>
        <v>0</v>
      </c>
      <c r="E31" s="28">
        <f t="shared" si="3"/>
        <v>0</v>
      </c>
      <c r="F31" s="27"/>
      <c r="G31" s="27"/>
    </row>
    <row r="32" spans="1:7" ht="15.75" x14ac:dyDescent="0.25">
      <c r="A32" s="85" t="s">
        <v>145</v>
      </c>
      <c r="B32" s="87" t="s">
        <v>123</v>
      </c>
      <c r="C32" s="28">
        <f t="shared" si="1"/>
        <v>0</v>
      </c>
      <c r="D32" s="28">
        <f t="shared" si="2"/>
        <v>0</v>
      </c>
      <c r="E32" s="28">
        <f t="shared" si="3"/>
        <v>0</v>
      </c>
      <c r="F32" s="27"/>
      <c r="G32" s="27"/>
    </row>
    <row r="33" spans="1:8" ht="15.75" x14ac:dyDescent="0.25">
      <c r="A33" s="85" t="s">
        <v>146</v>
      </c>
      <c r="B33" s="87" t="s">
        <v>124</v>
      </c>
      <c r="C33" s="28">
        <f t="shared" si="1"/>
        <v>0</v>
      </c>
      <c r="D33" s="28">
        <f t="shared" si="2"/>
        <v>0</v>
      </c>
      <c r="E33" s="28">
        <f t="shared" si="3"/>
        <v>0</v>
      </c>
      <c r="F33" s="27"/>
      <c r="G33" s="27"/>
    </row>
    <row r="34" spans="1:8" ht="31.5" x14ac:dyDescent="0.25">
      <c r="A34" s="85" t="s">
        <v>147</v>
      </c>
      <c r="B34" s="87" t="s">
        <v>125</v>
      </c>
      <c r="C34" s="28">
        <f t="shared" si="1"/>
        <v>0</v>
      </c>
      <c r="D34" s="28">
        <f t="shared" si="2"/>
        <v>0</v>
      </c>
      <c r="E34" s="28">
        <f t="shared" si="3"/>
        <v>0</v>
      </c>
      <c r="F34" s="27"/>
      <c r="G34" s="27"/>
    </row>
    <row r="35" spans="1:8" ht="15.75" x14ac:dyDescent="0.25">
      <c r="A35" s="85" t="s">
        <v>148</v>
      </c>
      <c r="B35" s="87" t="s">
        <v>126</v>
      </c>
      <c r="C35" s="28">
        <f t="shared" si="1"/>
        <v>0</v>
      </c>
      <c r="D35" s="28">
        <f t="shared" si="2"/>
        <v>0</v>
      </c>
      <c r="E35" s="28">
        <f t="shared" si="3"/>
        <v>0</v>
      </c>
      <c r="F35" s="27"/>
      <c r="G35" s="27"/>
    </row>
    <row r="36" spans="1:8" ht="15.75" x14ac:dyDescent="0.25">
      <c r="A36" s="85" t="s">
        <v>149</v>
      </c>
      <c r="B36" s="87" t="s">
        <v>127</v>
      </c>
      <c r="C36" s="28">
        <f t="shared" si="1"/>
        <v>0</v>
      </c>
      <c r="D36" s="28">
        <f t="shared" si="2"/>
        <v>0</v>
      </c>
      <c r="E36" s="28">
        <f t="shared" si="3"/>
        <v>0</v>
      </c>
      <c r="F36" s="27"/>
      <c r="G36" s="27"/>
    </row>
    <row r="37" spans="1:8" ht="15.75" x14ac:dyDescent="0.25">
      <c r="A37" s="85" t="s">
        <v>150</v>
      </c>
      <c r="B37" s="87" t="s">
        <v>128</v>
      </c>
      <c r="C37" s="28">
        <f t="shared" si="1"/>
        <v>0</v>
      </c>
      <c r="D37" s="28">
        <f t="shared" si="2"/>
        <v>0</v>
      </c>
      <c r="E37" s="28">
        <f t="shared" si="3"/>
        <v>0</v>
      </c>
      <c r="F37" s="27"/>
      <c r="G37" s="27"/>
    </row>
    <row r="38" spans="1:8" ht="15.75" x14ac:dyDescent="0.25">
      <c r="A38" s="85" t="s">
        <v>151</v>
      </c>
      <c r="B38" s="87" t="s">
        <v>157</v>
      </c>
      <c r="C38" s="28">
        <f t="shared" si="1"/>
        <v>0</v>
      </c>
      <c r="D38" s="28">
        <f t="shared" si="2"/>
        <v>0</v>
      </c>
      <c r="E38" s="28">
        <f t="shared" si="3"/>
        <v>0</v>
      </c>
      <c r="F38" s="27"/>
      <c r="G38" s="27"/>
    </row>
    <row r="39" spans="1:8" ht="15.75" x14ac:dyDescent="0.25">
      <c r="A39" s="85" t="s">
        <v>152</v>
      </c>
      <c r="B39" s="87" t="s">
        <v>129</v>
      </c>
      <c r="C39" s="28">
        <f t="shared" si="1"/>
        <v>0</v>
      </c>
      <c r="D39" s="28">
        <f t="shared" si="2"/>
        <v>0</v>
      </c>
      <c r="E39" s="28">
        <f t="shared" si="3"/>
        <v>0</v>
      </c>
      <c r="F39" s="27"/>
      <c r="G39" s="27"/>
    </row>
    <row r="40" spans="1:8" ht="15.75" x14ac:dyDescent="0.25">
      <c r="A40" s="85" t="s">
        <v>153</v>
      </c>
      <c r="B40" s="87" t="s">
        <v>130</v>
      </c>
      <c r="C40" s="28">
        <f t="shared" si="1"/>
        <v>0</v>
      </c>
      <c r="D40" s="28">
        <f t="shared" si="2"/>
        <v>0</v>
      </c>
      <c r="E40" s="28">
        <f t="shared" si="3"/>
        <v>0</v>
      </c>
      <c r="F40" s="27"/>
      <c r="G40" s="27"/>
    </row>
    <row r="41" spans="1:8" ht="15.75" x14ac:dyDescent="0.25">
      <c r="A41" s="85" t="s">
        <v>154</v>
      </c>
      <c r="B41" s="87" t="s">
        <v>131</v>
      </c>
      <c r="C41" s="28">
        <f t="shared" si="1"/>
        <v>0</v>
      </c>
      <c r="D41" s="28">
        <f t="shared" si="2"/>
        <v>0</v>
      </c>
      <c r="E41" s="28">
        <f t="shared" si="3"/>
        <v>0</v>
      </c>
      <c r="F41" s="27"/>
      <c r="G41" s="27"/>
      <c r="H41" s="29"/>
    </row>
    <row r="42" spans="1:8" ht="15.75" x14ac:dyDescent="0.25">
      <c r="A42" s="85" t="s">
        <v>155</v>
      </c>
      <c r="B42" s="87" t="s">
        <v>132</v>
      </c>
      <c r="C42" s="28">
        <f t="shared" si="1"/>
        <v>0</v>
      </c>
      <c r="D42" s="28">
        <f t="shared" si="2"/>
        <v>0</v>
      </c>
      <c r="E42" s="28">
        <f t="shared" si="3"/>
        <v>0</v>
      </c>
      <c r="F42" s="27"/>
      <c r="G42" s="27"/>
      <c r="H42" s="29"/>
    </row>
    <row r="43" spans="1:8" ht="15.75" x14ac:dyDescent="0.25">
      <c r="A43" s="85" t="s">
        <v>156</v>
      </c>
      <c r="B43" s="87" t="s">
        <v>133</v>
      </c>
      <c r="C43" s="28">
        <f t="shared" si="1"/>
        <v>0</v>
      </c>
      <c r="D43" s="28">
        <f t="shared" si="2"/>
        <v>0</v>
      </c>
      <c r="E43" s="28">
        <f t="shared" si="3"/>
        <v>0</v>
      </c>
      <c r="F43" s="27"/>
      <c r="G43" s="27"/>
      <c r="H43" s="29"/>
    </row>
    <row r="44" spans="1:8" ht="47.25" x14ac:dyDescent="0.25">
      <c r="A44" s="85" t="s">
        <v>84</v>
      </c>
      <c r="B44" s="87" t="s">
        <v>158</v>
      </c>
      <c r="C44" s="8" t="s">
        <v>62</v>
      </c>
      <c r="D44" s="42" t="s">
        <v>86</v>
      </c>
      <c r="E44" s="42" t="s">
        <v>87</v>
      </c>
      <c r="F44" s="27"/>
      <c r="G44" s="27"/>
      <c r="H44" s="29"/>
    </row>
    <row r="45" spans="1:8" ht="47.25" x14ac:dyDescent="0.25">
      <c r="A45" s="85" t="s">
        <v>90</v>
      </c>
      <c r="B45" s="87" t="s">
        <v>176</v>
      </c>
      <c r="C45" s="28">
        <f t="shared" si="1"/>
        <v>0</v>
      </c>
      <c r="D45" s="28">
        <f>COUNTIF($I45:$ONE45,"да")</f>
        <v>0</v>
      </c>
      <c r="E45" s="28">
        <f>COUNTIF($I45:$ONE45,"нет")</f>
        <v>0</v>
      </c>
      <c r="F45" s="27"/>
      <c r="G45" s="27"/>
      <c r="H45" s="29"/>
    </row>
    <row r="46" spans="1:8" ht="110.25" x14ac:dyDescent="0.25">
      <c r="A46" s="85" t="s">
        <v>91</v>
      </c>
      <c r="B46" s="87" t="s">
        <v>168</v>
      </c>
      <c r="C46" s="28">
        <f t="shared" si="1"/>
        <v>0</v>
      </c>
      <c r="D46" s="28">
        <f t="shared" ref="D46:D54" si="4">COUNTIF($I46:$ONE46,"да")</f>
        <v>0</v>
      </c>
      <c r="E46" s="28">
        <f t="shared" ref="E46:E54" si="5">COUNTIF($I46:$ONE46,"нет")</f>
        <v>0</v>
      </c>
      <c r="F46" s="27"/>
      <c r="G46" s="27"/>
      <c r="H46" s="29"/>
    </row>
    <row r="47" spans="1:8" ht="63" x14ac:dyDescent="0.25">
      <c r="A47" s="85" t="s">
        <v>159</v>
      </c>
      <c r="B47" s="87" t="s">
        <v>169</v>
      </c>
      <c r="C47" s="28">
        <f t="shared" si="1"/>
        <v>0</v>
      </c>
      <c r="D47" s="28">
        <f t="shared" si="4"/>
        <v>0</v>
      </c>
      <c r="E47" s="28">
        <f t="shared" si="5"/>
        <v>0</v>
      </c>
      <c r="F47" s="27"/>
      <c r="G47" s="27"/>
      <c r="H47" s="29"/>
    </row>
    <row r="48" spans="1:8" ht="63" x14ac:dyDescent="0.25">
      <c r="A48" s="85" t="s">
        <v>160</v>
      </c>
      <c r="B48" s="87" t="s">
        <v>170</v>
      </c>
      <c r="C48" s="28">
        <f t="shared" si="1"/>
        <v>0</v>
      </c>
      <c r="D48" s="28">
        <f t="shared" si="4"/>
        <v>0</v>
      </c>
      <c r="E48" s="28">
        <f t="shared" si="5"/>
        <v>0</v>
      </c>
      <c r="F48" s="27"/>
      <c r="G48" s="27"/>
      <c r="H48" s="29"/>
    </row>
    <row r="49" spans="1:8" ht="31.5" x14ac:dyDescent="0.25">
      <c r="A49" s="85" t="s">
        <v>161</v>
      </c>
      <c r="B49" s="87" t="s">
        <v>171</v>
      </c>
      <c r="C49" s="28">
        <f t="shared" si="1"/>
        <v>0</v>
      </c>
      <c r="D49" s="28">
        <f t="shared" si="4"/>
        <v>0</v>
      </c>
      <c r="E49" s="28">
        <f t="shared" si="5"/>
        <v>0</v>
      </c>
      <c r="F49" s="27"/>
      <c r="G49" s="27"/>
      <c r="H49" s="29"/>
    </row>
    <row r="50" spans="1:8" ht="64.150000000000006" customHeight="1" x14ac:dyDescent="0.25">
      <c r="A50" s="85" t="s">
        <v>162</v>
      </c>
      <c r="B50" s="87" t="s">
        <v>172</v>
      </c>
      <c r="C50" s="28">
        <f t="shared" si="1"/>
        <v>0</v>
      </c>
      <c r="D50" s="28">
        <f t="shared" si="4"/>
        <v>0</v>
      </c>
      <c r="E50" s="28">
        <f t="shared" si="5"/>
        <v>0</v>
      </c>
      <c r="F50" s="27"/>
      <c r="G50" s="27"/>
      <c r="H50" s="29"/>
    </row>
    <row r="51" spans="1:8" ht="86.25" customHeight="1" x14ac:dyDescent="0.25">
      <c r="A51" s="85" t="s">
        <v>163</v>
      </c>
      <c r="B51" s="87" t="s">
        <v>173</v>
      </c>
      <c r="C51" s="28">
        <f t="shared" si="1"/>
        <v>0</v>
      </c>
      <c r="D51" s="28">
        <f t="shared" si="4"/>
        <v>0</v>
      </c>
      <c r="E51" s="28">
        <f t="shared" si="5"/>
        <v>0</v>
      </c>
      <c r="F51" s="27"/>
      <c r="G51" s="27"/>
      <c r="H51" s="29"/>
    </row>
    <row r="52" spans="1:8" ht="81" customHeight="1" x14ac:dyDescent="0.25">
      <c r="A52" s="85" t="s">
        <v>164</v>
      </c>
      <c r="B52" s="87" t="s">
        <v>177</v>
      </c>
      <c r="C52" s="28">
        <f t="shared" si="1"/>
        <v>0</v>
      </c>
      <c r="D52" s="28">
        <f t="shared" si="4"/>
        <v>0</v>
      </c>
      <c r="E52" s="28">
        <f t="shared" si="5"/>
        <v>0</v>
      </c>
      <c r="F52" s="27"/>
      <c r="G52" s="27"/>
      <c r="H52" s="29"/>
    </row>
    <row r="53" spans="1:8" ht="69.75" customHeight="1" x14ac:dyDescent="0.25">
      <c r="A53" s="85" t="s">
        <v>165</v>
      </c>
      <c r="B53" s="87" t="s">
        <v>174</v>
      </c>
      <c r="C53" s="28">
        <f t="shared" si="1"/>
        <v>0</v>
      </c>
      <c r="D53" s="28">
        <f t="shared" si="4"/>
        <v>0</v>
      </c>
      <c r="E53" s="28">
        <f t="shared" si="5"/>
        <v>0</v>
      </c>
      <c r="F53" s="27"/>
      <c r="G53" s="27"/>
      <c r="H53" s="29"/>
    </row>
    <row r="54" spans="1:8" ht="69.75" customHeight="1" x14ac:dyDescent="0.25">
      <c r="A54" s="85" t="s">
        <v>166</v>
      </c>
      <c r="B54" s="87" t="s">
        <v>175</v>
      </c>
      <c r="C54" s="28">
        <f t="shared" si="1"/>
        <v>0</v>
      </c>
      <c r="D54" s="28">
        <f t="shared" si="4"/>
        <v>0</v>
      </c>
      <c r="E54" s="28">
        <f t="shared" si="5"/>
        <v>0</v>
      </c>
      <c r="F54" s="27"/>
      <c r="G54" s="27"/>
      <c r="H54" s="29"/>
    </row>
    <row r="55" spans="1:8" ht="21" customHeight="1" x14ac:dyDescent="0.25">
      <c r="A55" s="85" t="s">
        <v>167</v>
      </c>
      <c r="B55" s="87" t="s">
        <v>178</v>
      </c>
      <c r="C55" s="28">
        <f t="shared" si="1"/>
        <v>0</v>
      </c>
      <c r="D55" s="8" t="s">
        <v>75</v>
      </c>
      <c r="E55" s="8" t="s">
        <v>75</v>
      </c>
      <c r="F55" s="27"/>
      <c r="G55" s="27"/>
      <c r="H55" s="29"/>
    </row>
    <row r="56" spans="1:8" ht="48.6" customHeight="1" x14ac:dyDescent="0.25">
      <c r="A56" s="85" t="s">
        <v>85</v>
      </c>
      <c r="B56" s="87" t="s">
        <v>179</v>
      </c>
      <c r="C56" s="8" t="s">
        <v>62</v>
      </c>
      <c r="D56" s="42" t="s">
        <v>86</v>
      </c>
      <c r="E56" s="42" t="s">
        <v>87</v>
      </c>
      <c r="F56" s="27"/>
      <c r="G56" s="27"/>
      <c r="H56" s="29"/>
    </row>
    <row r="57" spans="1:8" ht="24" customHeight="1" x14ac:dyDescent="0.25">
      <c r="A57" s="85" t="s">
        <v>180</v>
      </c>
      <c r="B57" s="87" t="s">
        <v>182</v>
      </c>
      <c r="C57" s="28">
        <f t="shared" si="1"/>
        <v>0</v>
      </c>
      <c r="D57" s="28">
        <f>COUNTIF($I57:$ONE57,"да")</f>
        <v>0</v>
      </c>
      <c r="E57" s="28">
        <f>COUNTIF($I57:$ONE57,"нет")</f>
        <v>0</v>
      </c>
      <c r="F57" s="27"/>
      <c r="G57" s="27"/>
      <c r="H57" s="29"/>
    </row>
    <row r="58" spans="1:8" ht="19.899999999999999" customHeight="1" x14ac:dyDescent="0.25">
      <c r="A58" s="85" t="s">
        <v>181</v>
      </c>
      <c r="B58" s="87" t="s">
        <v>183</v>
      </c>
      <c r="C58" s="79">
        <f t="shared" si="1"/>
        <v>0</v>
      </c>
      <c r="D58" s="79">
        <f>COUNTIF($I58:$ONE58,"да")</f>
        <v>0</v>
      </c>
      <c r="E58" s="79">
        <f>COUNTIF($I58:$ONE58,"нет")</f>
        <v>0</v>
      </c>
      <c r="F58" s="27"/>
      <c r="G58" s="27"/>
      <c r="H58" s="29"/>
    </row>
    <row r="59" spans="1:8" ht="31.5" x14ac:dyDescent="0.25">
      <c r="A59" s="83">
        <v>13</v>
      </c>
      <c r="B59" s="84" t="s">
        <v>184</v>
      </c>
      <c r="C59" s="8" t="s">
        <v>62</v>
      </c>
      <c r="D59" s="42" t="s">
        <v>86</v>
      </c>
      <c r="E59" s="81" t="s">
        <v>196</v>
      </c>
      <c r="F59" s="81" t="s">
        <v>197</v>
      </c>
      <c r="G59" s="42" t="s">
        <v>87</v>
      </c>
      <c r="H59" s="29"/>
    </row>
    <row r="60" spans="1:8" ht="47.25" x14ac:dyDescent="0.25">
      <c r="A60" s="85" t="s">
        <v>92</v>
      </c>
      <c r="B60" s="88" t="s">
        <v>189</v>
      </c>
      <c r="C60" s="28">
        <f t="shared" si="1"/>
        <v>0</v>
      </c>
      <c r="D60" s="28">
        <f>COUNTIF($I60:$ONE60,"да")</f>
        <v>0</v>
      </c>
      <c r="E60" s="28">
        <f>COUNTIF($I60:$ONE60,"скорее да")</f>
        <v>0</v>
      </c>
      <c r="F60" s="28">
        <f>COUNTIF($I60:$ONE60,"скорее нет")</f>
        <v>0</v>
      </c>
      <c r="G60" s="28">
        <f>COUNTIF($I60:$ONE60,"нет")</f>
        <v>0</v>
      </c>
      <c r="H60" s="29"/>
    </row>
    <row r="61" spans="1:8" ht="47.25" x14ac:dyDescent="0.25">
      <c r="A61" s="85" t="s">
        <v>93</v>
      </c>
      <c r="B61" s="88" t="s">
        <v>190</v>
      </c>
      <c r="C61" s="28">
        <f t="shared" si="1"/>
        <v>0</v>
      </c>
      <c r="D61" s="28">
        <f>COUNTIF($I61:$ONE61,"да")</f>
        <v>0</v>
      </c>
      <c r="E61" s="28">
        <f>COUNTIF($I61:$ONE61,"скорее да")</f>
        <v>0</v>
      </c>
      <c r="F61" s="28">
        <f>COUNTIF($I61:$ONE61,"скорее нет")</f>
        <v>0</v>
      </c>
      <c r="G61" s="28">
        <f>COUNTIF($I61:$ONE61,"нет")</f>
        <v>0</v>
      </c>
      <c r="H61" s="29"/>
    </row>
    <row r="62" spans="1:8" ht="49.15" customHeight="1" x14ac:dyDescent="0.25">
      <c r="A62" s="85" t="s">
        <v>94</v>
      </c>
      <c r="B62" s="88" t="s">
        <v>191</v>
      </c>
      <c r="C62" s="28">
        <f t="shared" si="1"/>
        <v>0</v>
      </c>
      <c r="D62" s="28">
        <f t="shared" ref="D62:D70" si="6">COUNTIF($I62:$ONE62,"да")</f>
        <v>0</v>
      </c>
      <c r="E62" s="28">
        <f t="shared" ref="E62:E70" si="7">COUNTIF($I62:$ONE62,"скорее да")</f>
        <v>0</v>
      </c>
      <c r="F62" s="28">
        <f t="shared" ref="F62:F70" si="8">COUNTIF($I62:$ONE62,"скорее нет")</f>
        <v>0</v>
      </c>
      <c r="G62" s="28">
        <f t="shared" ref="G62:G70" si="9">COUNTIF($I62:$ONE62,"нет")</f>
        <v>0</v>
      </c>
      <c r="H62" s="29"/>
    </row>
    <row r="63" spans="1:8" ht="47.25" x14ac:dyDescent="0.25">
      <c r="A63" s="85" t="s">
        <v>95</v>
      </c>
      <c r="B63" s="88" t="s">
        <v>185</v>
      </c>
      <c r="C63" s="28">
        <f t="shared" si="1"/>
        <v>0</v>
      </c>
      <c r="D63" s="28">
        <f t="shared" si="6"/>
        <v>0</v>
      </c>
      <c r="E63" s="28">
        <f t="shared" si="7"/>
        <v>0</v>
      </c>
      <c r="F63" s="28">
        <f t="shared" si="8"/>
        <v>0</v>
      </c>
      <c r="G63" s="28">
        <f t="shared" si="9"/>
        <v>0</v>
      </c>
      <c r="H63" s="29"/>
    </row>
    <row r="64" spans="1:8" ht="47.25" x14ac:dyDescent="0.25">
      <c r="A64" s="85" t="s">
        <v>96</v>
      </c>
      <c r="B64" s="88" t="s">
        <v>192</v>
      </c>
      <c r="C64" s="28">
        <f t="shared" si="1"/>
        <v>0</v>
      </c>
      <c r="D64" s="28">
        <f t="shared" si="6"/>
        <v>0</v>
      </c>
      <c r="E64" s="28">
        <f t="shared" si="7"/>
        <v>0</v>
      </c>
      <c r="F64" s="28">
        <f t="shared" si="8"/>
        <v>0</v>
      </c>
      <c r="G64" s="28">
        <f t="shared" si="9"/>
        <v>0</v>
      </c>
      <c r="H64" s="29"/>
    </row>
    <row r="65" spans="1:8" ht="31.5" x14ac:dyDescent="0.25">
      <c r="A65" s="85" t="s">
        <v>97</v>
      </c>
      <c r="B65" s="88" t="s">
        <v>186</v>
      </c>
      <c r="C65" s="28">
        <f t="shared" si="1"/>
        <v>0</v>
      </c>
      <c r="D65" s="28">
        <f t="shared" si="6"/>
        <v>0</v>
      </c>
      <c r="E65" s="28">
        <f t="shared" si="7"/>
        <v>0</v>
      </c>
      <c r="F65" s="28">
        <f t="shared" si="8"/>
        <v>0</v>
      </c>
      <c r="G65" s="28">
        <f t="shared" si="9"/>
        <v>0</v>
      </c>
      <c r="H65" s="29"/>
    </row>
    <row r="66" spans="1:8" ht="78.75" x14ac:dyDescent="0.25">
      <c r="A66" s="85" t="s">
        <v>98</v>
      </c>
      <c r="B66" s="88" t="s">
        <v>193</v>
      </c>
      <c r="C66" s="28">
        <f t="shared" si="1"/>
        <v>0</v>
      </c>
      <c r="D66" s="28">
        <f t="shared" si="6"/>
        <v>0</v>
      </c>
      <c r="E66" s="28">
        <f t="shared" si="7"/>
        <v>0</v>
      </c>
      <c r="F66" s="28">
        <f t="shared" si="8"/>
        <v>0</v>
      </c>
      <c r="G66" s="28">
        <f t="shared" si="9"/>
        <v>0</v>
      </c>
      <c r="H66" s="29"/>
    </row>
    <row r="67" spans="1:8" ht="31.5" x14ac:dyDescent="0.25">
      <c r="A67" s="85" t="s">
        <v>99</v>
      </c>
      <c r="B67" s="88" t="s">
        <v>194</v>
      </c>
      <c r="C67" s="28">
        <f t="shared" si="1"/>
        <v>0</v>
      </c>
      <c r="D67" s="28">
        <f t="shared" si="6"/>
        <v>0</v>
      </c>
      <c r="E67" s="28">
        <f t="shared" si="7"/>
        <v>0</v>
      </c>
      <c r="F67" s="28">
        <f t="shared" si="8"/>
        <v>0</v>
      </c>
      <c r="G67" s="28">
        <f t="shared" si="9"/>
        <v>0</v>
      </c>
      <c r="H67" s="29"/>
    </row>
    <row r="68" spans="1:8" ht="31.5" x14ac:dyDescent="0.25">
      <c r="A68" s="85" t="s">
        <v>100</v>
      </c>
      <c r="B68" s="88" t="s">
        <v>187</v>
      </c>
      <c r="C68" s="28">
        <f t="shared" si="1"/>
        <v>0</v>
      </c>
      <c r="D68" s="28">
        <f t="shared" si="6"/>
        <v>0</v>
      </c>
      <c r="E68" s="28">
        <f t="shared" si="7"/>
        <v>0</v>
      </c>
      <c r="F68" s="28">
        <f t="shared" si="8"/>
        <v>0</v>
      </c>
      <c r="G68" s="28">
        <f t="shared" si="9"/>
        <v>0</v>
      </c>
      <c r="H68" s="29"/>
    </row>
    <row r="69" spans="1:8" ht="47.25" x14ac:dyDescent="0.25">
      <c r="A69" s="85" t="s">
        <v>101</v>
      </c>
      <c r="B69" s="88" t="s">
        <v>195</v>
      </c>
      <c r="C69" s="28">
        <f t="shared" si="1"/>
        <v>0</v>
      </c>
      <c r="D69" s="28">
        <f t="shared" si="6"/>
        <v>0</v>
      </c>
      <c r="E69" s="28">
        <f t="shared" si="7"/>
        <v>0</v>
      </c>
      <c r="F69" s="28">
        <f t="shared" si="8"/>
        <v>0</v>
      </c>
      <c r="G69" s="28">
        <f t="shared" si="9"/>
        <v>0</v>
      </c>
      <c r="H69" s="29"/>
    </row>
    <row r="70" spans="1:8" ht="31.5" x14ac:dyDescent="0.25">
      <c r="A70" s="85" t="s">
        <v>102</v>
      </c>
      <c r="B70" s="88" t="s">
        <v>188</v>
      </c>
      <c r="C70" s="28">
        <f t="shared" si="1"/>
        <v>0</v>
      </c>
      <c r="D70" s="28">
        <f t="shared" si="6"/>
        <v>0</v>
      </c>
      <c r="E70" s="28">
        <f t="shared" si="7"/>
        <v>0</v>
      </c>
      <c r="F70" s="28">
        <f t="shared" si="8"/>
        <v>0</v>
      </c>
      <c r="G70" s="28">
        <f t="shared" si="9"/>
        <v>0</v>
      </c>
      <c r="H70" s="29"/>
    </row>
    <row r="71" spans="1:8" ht="31.5" x14ac:dyDescent="0.25">
      <c r="A71" s="83">
        <v>14</v>
      </c>
      <c r="B71" s="84" t="s">
        <v>198</v>
      </c>
      <c r="C71" s="8" t="s">
        <v>62</v>
      </c>
      <c r="D71" s="42" t="s">
        <v>86</v>
      </c>
      <c r="E71" s="81" t="s">
        <v>196</v>
      </c>
      <c r="F71" s="81" t="s">
        <v>197</v>
      </c>
      <c r="G71" s="42" t="s">
        <v>87</v>
      </c>
      <c r="H71" s="29"/>
    </row>
    <row r="72" spans="1:8" ht="94.5" x14ac:dyDescent="0.25">
      <c r="A72" s="85" t="s">
        <v>103</v>
      </c>
      <c r="B72" s="88" t="s">
        <v>204</v>
      </c>
      <c r="C72" s="28">
        <f t="shared" si="1"/>
        <v>0</v>
      </c>
      <c r="D72" s="28">
        <f>COUNTIF($I72:$ONE72,"да")</f>
        <v>0</v>
      </c>
      <c r="E72" s="28">
        <f>COUNTIF($I72:$ONE72,"скорее да")</f>
        <v>0</v>
      </c>
      <c r="F72" s="28">
        <f>COUNTIF($I72:$ONE72,"скорее нет")</f>
        <v>0</v>
      </c>
      <c r="G72" s="28">
        <f>COUNTIF($I72:$ONE72,"нет")</f>
        <v>0</v>
      </c>
      <c r="H72" s="29"/>
    </row>
    <row r="73" spans="1:8" ht="31.5" x14ac:dyDescent="0.25">
      <c r="A73" s="85" t="s">
        <v>104</v>
      </c>
      <c r="B73" s="88" t="s">
        <v>205</v>
      </c>
      <c r="C73" s="28">
        <f t="shared" si="1"/>
        <v>0</v>
      </c>
      <c r="D73" s="28">
        <f t="shared" ref="D73:D77" si="10">COUNTIF($I73:$ONE73,"да")</f>
        <v>0</v>
      </c>
      <c r="E73" s="28">
        <f t="shared" ref="E73:E77" si="11">COUNTIF($I73:$ONE73,"скорее да")</f>
        <v>0</v>
      </c>
      <c r="F73" s="28">
        <f t="shared" ref="F73:F77" si="12">COUNTIF($I73:$ONE73,"скорее нет")</f>
        <v>0</v>
      </c>
      <c r="G73" s="28">
        <f t="shared" ref="G73:G77" si="13">COUNTIF($I73:$ONE73,"нет")</f>
        <v>0</v>
      </c>
      <c r="H73" s="29"/>
    </row>
    <row r="74" spans="1:8" ht="31.5" x14ac:dyDescent="0.25">
      <c r="A74" s="85" t="s">
        <v>201</v>
      </c>
      <c r="B74" s="88" t="s">
        <v>206</v>
      </c>
      <c r="C74" s="28">
        <f t="shared" si="1"/>
        <v>0</v>
      </c>
      <c r="D74" s="28">
        <f t="shared" si="10"/>
        <v>0</v>
      </c>
      <c r="E74" s="28">
        <f t="shared" si="11"/>
        <v>0</v>
      </c>
      <c r="F74" s="28">
        <f t="shared" si="12"/>
        <v>0</v>
      </c>
      <c r="G74" s="28">
        <f t="shared" si="13"/>
        <v>0</v>
      </c>
      <c r="H74" s="29"/>
    </row>
    <row r="75" spans="1:8" ht="31.5" x14ac:dyDescent="0.25">
      <c r="A75" s="85" t="s">
        <v>200</v>
      </c>
      <c r="B75" s="88" t="s">
        <v>207</v>
      </c>
      <c r="C75" s="28">
        <f t="shared" si="1"/>
        <v>0</v>
      </c>
      <c r="D75" s="28">
        <f t="shared" si="10"/>
        <v>0</v>
      </c>
      <c r="E75" s="28">
        <f t="shared" si="11"/>
        <v>0</v>
      </c>
      <c r="F75" s="28">
        <f t="shared" si="12"/>
        <v>0</v>
      </c>
      <c r="G75" s="28">
        <f t="shared" si="13"/>
        <v>0</v>
      </c>
      <c r="H75" s="29"/>
    </row>
    <row r="76" spans="1:8" ht="78.75" x14ac:dyDescent="0.25">
      <c r="A76" s="85" t="s">
        <v>199</v>
      </c>
      <c r="B76" s="88" t="s">
        <v>208</v>
      </c>
      <c r="C76" s="28">
        <f t="shared" si="1"/>
        <v>0</v>
      </c>
      <c r="D76" s="28">
        <f t="shared" si="10"/>
        <v>0</v>
      </c>
      <c r="E76" s="28">
        <f t="shared" si="11"/>
        <v>0</v>
      </c>
      <c r="F76" s="28">
        <f t="shared" si="12"/>
        <v>0</v>
      </c>
      <c r="G76" s="28">
        <f t="shared" si="13"/>
        <v>0</v>
      </c>
    </row>
    <row r="77" spans="1:8" ht="78.75" x14ac:dyDescent="0.25">
      <c r="A77" s="85" t="s">
        <v>202</v>
      </c>
      <c r="B77" s="88" t="s">
        <v>203</v>
      </c>
      <c r="C77" s="28">
        <f t="shared" si="1"/>
        <v>0</v>
      </c>
      <c r="D77" s="28">
        <f t="shared" si="10"/>
        <v>0</v>
      </c>
      <c r="E77" s="28">
        <f t="shared" si="11"/>
        <v>0</v>
      </c>
      <c r="F77" s="28">
        <f t="shared" si="12"/>
        <v>0</v>
      </c>
      <c r="G77" s="28">
        <f t="shared" si="13"/>
        <v>0</v>
      </c>
      <c r="H77" s="29"/>
    </row>
    <row r="78" spans="1:8" ht="47.25" x14ac:dyDescent="0.25">
      <c r="A78" s="83">
        <v>15</v>
      </c>
      <c r="B78" s="84" t="s">
        <v>209</v>
      </c>
      <c r="C78" s="8" t="s">
        <v>62</v>
      </c>
      <c r="D78" s="42" t="s">
        <v>86</v>
      </c>
      <c r="E78" s="42" t="s">
        <v>87</v>
      </c>
      <c r="F78" s="89"/>
      <c r="G78" s="89"/>
      <c r="H78" s="29"/>
    </row>
    <row r="79" spans="1:8" ht="47.25" x14ac:dyDescent="0.25">
      <c r="A79" s="85" t="s">
        <v>210</v>
      </c>
      <c r="B79" s="87" t="s">
        <v>217</v>
      </c>
      <c r="C79" s="28">
        <f t="shared" si="1"/>
        <v>0</v>
      </c>
      <c r="D79" s="28">
        <f>COUNTIF($I79:$ONE79,"да")</f>
        <v>0</v>
      </c>
      <c r="E79" s="28">
        <f>COUNTIF($I79:$ONE79,"нет")</f>
        <v>0</v>
      </c>
      <c r="F79" s="27"/>
      <c r="G79" s="27"/>
      <c r="H79" s="29"/>
    </row>
    <row r="80" spans="1:8" ht="46.9" customHeight="1" x14ac:dyDescent="0.25">
      <c r="A80" s="85" t="s">
        <v>211</v>
      </c>
      <c r="B80" s="87" t="s">
        <v>218</v>
      </c>
      <c r="C80" s="28">
        <f t="shared" si="1"/>
        <v>0</v>
      </c>
      <c r="D80" s="28">
        <f>COUNTIF($I80:$ONE80,"да")</f>
        <v>0</v>
      </c>
      <c r="E80" s="28">
        <f>COUNTIF($I80:$ONE80,"нет")</f>
        <v>0</v>
      </c>
      <c r="F80" s="27"/>
      <c r="G80" s="27"/>
      <c r="H80" s="29"/>
    </row>
    <row r="81" spans="1:8" ht="84" customHeight="1" x14ac:dyDescent="0.25">
      <c r="A81" s="85" t="s">
        <v>212</v>
      </c>
      <c r="B81" s="87" t="s">
        <v>219</v>
      </c>
      <c r="C81" s="28">
        <f t="shared" si="1"/>
        <v>0</v>
      </c>
      <c r="D81" s="28">
        <f>COUNTIF($I81:$ONE81,"да")</f>
        <v>0</v>
      </c>
      <c r="E81" s="28">
        <f>COUNTIF($I81:$ONE81,"нет")</f>
        <v>0</v>
      </c>
      <c r="F81" s="27"/>
      <c r="G81" s="27"/>
      <c r="H81" s="29"/>
    </row>
    <row r="82" spans="1:8" ht="37.5" customHeight="1" x14ac:dyDescent="0.25">
      <c r="A82" s="85" t="s">
        <v>213</v>
      </c>
      <c r="B82" s="87" t="s">
        <v>221</v>
      </c>
      <c r="C82" s="28">
        <f t="shared" si="1"/>
        <v>0</v>
      </c>
      <c r="D82" s="28">
        <f>COUNTIF($I82:$ONE82,"да")</f>
        <v>0</v>
      </c>
      <c r="E82" s="28">
        <f>COUNTIF($I82:$ONE82,"нет")</f>
        <v>0</v>
      </c>
      <c r="F82" s="27"/>
      <c r="G82" s="27"/>
      <c r="H82" s="29"/>
    </row>
    <row r="83" spans="1:8" ht="39" customHeight="1" x14ac:dyDescent="0.25">
      <c r="A83" s="85" t="s">
        <v>214</v>
      </c>
      <c r="B83" s="87" t="s">
        <v>220</v>
      </c>
      <c r="C83" s="28">
        <f t="shared" ref="C83:C90" si="14">COUNTA($I83:$ONE83)</f>
        <v>0</v>
      </c>
      <c r="D83" s="28">
        <f>COUNTIF($I83:$ONE83,"да")</f>
        <v>0</v>
      </c>
      <c r="E83" s="28">
        <f>COUNTIF($I83:$ONE83,"нет")</f>
        <v>0</v>
      </c>
      <c r="F83" s="27"/>
      <c r="G83" s="27"/>
      <c r="H83" s="29"/>
    </row>
    <row r="84" spans="1:8" ht="52.5" customHeight="1" x14ac:dyDescent="0.25">
      <c r="A84" s="85" t="s">
        <v>215</v>
      </c>
      <c r="B84" s="87" t="s">
        <v>222</v>
      </c>
      <c r="C84" s="28">
        <f t="shared" si="14"/>
        <v>0</v>
      </c>
      <c r="D84" s="8" t="s">
        <v>75</v>
      </c>
      <c r="E84" s="28">
        <f>SUM($I84:$ONE84)</f>
        <v>0</v>
      </c>
      <c r="F84" s="27"/>
      <c r="G84" s="27"/>
      <c r="H84" s="29"/>
    </row>
    <row r="85" spans="1:8" ht="47.25" x14ac:dyDescent="0.25">
      <c r="A85" s="85" t="s">
        <v>216</v>
      </c>
      <c r="B85" s="87" t="s">
        <v>223</v>
      </c>
      <c r="C85" s="28">
        <f t="shared" si="14"/>
        <v>0</v>
      </c>
      <c r="D85" s="8" t="s">
        <v>75</v>
      </c>
      <c r="E85" s="28">
        <f>SUM($I85:$ONE85)</f>
        <v>0</v>
      </c>
      <c r="F85" s="27"/>
      <c r="G85" s="27"/>
      <c r="H85" s="29"/>
    </row>
    <row r="86" spans="1:8" ht="31.5" x14ac:dyDescent="0.25">
      <c r="A86" s="83">
        <v>16</v>
      </c>
      <c r="B86" s="84" t="s">
        <v>224</v>
      </c>
      <c r="C86" s="8" t="s">
        <v>62</v>
      </c>
      <c r="D86" s="42" t="s">
        <v>86</v>
      </c>
      <c r="E86" s="42" t="s">
        <v>87</v>
      </c>
      <c r="F86" s="27"/>
      <c r="G86" s="27"/>
      <c r="H86" s="29"/>
    </row>
    <row r="87" spans="1:8" ht="31.5" x14ac:dyDescent="0.25">
      <c r="A87" s="85" t="s">
        <v>225</v>
      </c>
      <c r="B87" s="87" t="s">
        <v>230</v>
      </c>
      <c r="C87" s="28">
        <f t="shared" si="14"/>
        <v>0</v>
      </c>
      <c r="D87" s="28">
        <f>COUNTIF($I87:$ONE87,"да")</f>
        <v>0</v>
      </c>
      <c r="E87" s="28">
        <f>COUNTIF($I87:$ONE87,"нет")</f>
        <v>0</v>
      </c>
      <c r="F87" s="27"/>
      <c r="G87" s="27"/>
      <c r="H87" s="29"/>
    </row>
    <row r="88" spans="1:8" ht="47.25" x14ac:dyDescent="0.25">
      <c r="A88" s="85" t="s">
        <v>226</v>
      </c>
      <c r="B88" s="87" t="s">
        <v>231</v>
      </c>
      <c r="C88" s="28">
        <f t="shared" si="14"/>
        <v>0</v>
      </c>
      <c r="D88" s="28">
        <f>COUNTIF($I88:$ONE88,"да")</f>
        <v>0</v>
      </c>
      <c r="E88" s="28">
        <f>COUNTIF($I88:$ONE88,"нет")</f>
        <v>0</v>
      </c>
      <c r="F88" s="27"/>
      <c r="G88" s="27"/>
      <c r="H88" s="29"/>
    </row>
    <row r="89" spans="1:8" ht="65.25" customHeight="1" x14ac:dyDescent="0.25">
      <c r="A89" s="85" t="s">
        <v>227</v>
      </c>
      <c r="B89" s="87" t="s">
        <v>232</v>
      </c>
      <c r="C89" s="28">
        <f t="shared" si="14"/>
        <v>0</v>
      </c>
      <c r="D89" s="28">
        <f>COUNTIF($I89:$ONE89,"да")</f>
        <v>0</v>
      </c>
      <c r="E89" s="28">
        <f>COUNTIF($I89:$ONE89,"нет")</f>
        <v>0</v>
      </c>
      <c r="F89" s="27"/>
      <c r="G89" s="27"/>
      <c r="H89" s="29"/>
    </row>
    <row r="90" spans="1:8" ht="36" customHeight="1" x14ac:dyDescent="0.25">
      <c r="A90" s="85" t="s">
        <v>228</v>
      </c>
      <c r="B90" s="87" t="s">
        <v>233</v>
      </c>
      <c r="C90" s="28">
        <f t="shared" si="14"/>
        <v>0</v>
      </c>
      <c r="D90" s="28">
        <f>COUNTIF($I90:$ONE90,"да")</f>
        <v>0</v>
      </c>
      <c r="E90" s="28">
        <f>COUNTIF($I90:$ONE90,"нет")</f>
        <v>0</v>
      </c>
      <c r="F90" s="27"/>
      <c r="G90" s="27"/>
      <c r="H90" s="29"/>
    </row>
    <row r="91" spans="1:8" ht="15.75" x14ac:dyDescent="0.25">
      <c r="A91" s="85" t="s">
        <v>229</v>
      </c>
      <c r="B91" s="87" t="s">
        <v>178</v>
      </c>
      <c r="C91" s="28">
        <f t="shared" ref="C91:C136" si="15">COUNTA($I91:$ONE91)</f>
        <v>0</v>
      </c>
      <c r="D91" s="8" t="s">
        <v>75</v>
      </c>
      <c r="E91" s="8" t="s">
        <v>75</v>
      </c>
      <c r="F91" s="27"/>
      <c r="G91" s="27"/>
      <c r="H91" s="29"/>
    </row>
    <row r="92" spans="1:8" ht="47.25" x14ac:dyDescent="0.25">
      <c r="A92" s="83">
        <v>17</v>
      </c>
      <c r="B92" s="84" t="s">
        <v>234</v>
      </c>
      <c r="C92" s="8" t="s">
        <v>62</v>
      </c>
      <c r="D92" s="8" t="s">
        <v>75</v>
      </c>
      <c r="E92" s="42" t="s">
        <v>106</v>
      </c>
      <c r="F92" s="26"/>
      <c r="G92" s="26"/>
    </row>
    <row r="93" spans="1:8" ht="31.5" x14ac:dyDescent="0.25">
      <c r="A93" s="85" t="s">
        <v>248</v>
      </c>
      <c r="B93" s="87" t="s">
        <v>235</v>
      </c>
      <c r="C93" s="28">
        <f t="shared" si="15"/>
        <v>0</v>
      </c>
      <c r="D93" s="8" t="s">
        <v>75</v>
      </c>
      <c r="E93" s="28">
        <f>SUM($I93:$ONE93)</f>
        <v>0</v>
      </c>
    </row>
    <row r="94" spans="1:8" ht="31.5" x14ac:dyDescent="0.25">
      <c r="A94" s="85" t="s">
        <v>249</v>
      </c>
      <c r="B94" s="87" t="s">
        <v>238</v>
      </c>
      <c r="C94" s="28">
        <f t="shared" si="15"/>
        <v>0</v>
      </c>
      <c r="D94" s="8" t="s">
        <v>75</v>
      </c>
      <c r="E94" s="28">
        <f t="shared" ref="E94:E115" si="16">SUM($I94:$ONE94)</f>
        <v>0</v>
      </c>
      <c r="F94" s="90"/>
      <c r="G94" s="90"/>
    </row>
    <row r="95" spans="1:8" ht="31.5" x14ac:dyDescent="0.25">
      <c r="A95" s="85" t="s">
        <v>250</v>
      </c>
      <c r="B95" s="87" t="s">
        <v>271</v>
      </c>
      <c r="C95" s="28">
        <f t="shared" si="15"/>
        <v>0</v>
      </c>
      <c r="D95" s="8" t="s">
        <v>75</v>
      </c>
      <c r="E95" s="28">
        <f t="shared" si="16"/>
        <v>0</v>
      </c>
      <c r="F95" s="91"/>
      <c r="G95" s="91"/>
    </row>
    <row r="96" spans="1:8" ht="15.75" x14ac:dyDescent="0.25">
      <c r="A96" s="85" t="s">
        <v>251</v>
      </c>
      <c r="B96" s="87" t="s">
        <v>240</v>
      </c>
      <c r="C96" s="28">
        <f t="shared" si="15"/>
        <v>0</v>
      </c>
      <c r="D96" s="8" t="s">
        <v>75</v>
      </c>
      <c r="E96" s="28">
        <f t="shared" si="16"/>
        <v>0</v>
      </c>
    </row>
    <row r="97" spans="1:5" ht="15.75" x14ac:dyDescent="0.25">
      <c r="A97" s="85" t="s">
        <v>252</v>
      </c>
      <c r="B97" s="87" t="s">
        <v>241</v>
      </c>
      <c r="C97" s="28">
        <f t="shared" si="15"/>
        <v>0</v>
      </c>
      <c r="D97" s="8" t="s">
        <v>75</v>
      </c>
      <c r="E97" s="28">
        <f t="shared" si="16"/>
        <v>0</v>
      </c>
    </row>
    <row r="98" spans="1:5" ht="15.75" x14ac:dyDescent="0.25">
      <c r="A98" s="85" t="s">
        <v>253</v>
      </c>
      <c r="B98" s="87" t="s">
        <v>242</v>
      </c>
      <c r="C98" s="28">
        <f t="shared" si="15"/>
        <v>0</v>
      </c>
      <c r="D98" s="8" t="s">
        <v>75</v>
      </c>
      <c r="E98" s="28">
        <f t="shared" si="16"/>
        <v>0</v>
      </c>
    </row>
    <row r="99" spans="1:5" ht="15.75" x14ac:dyDescent="0.25">
      <c r="A99" s="85" t="s">
        <v>254</v>
      </c>
      <c r="B99" s="87" t="s">
        <v>243</v>
      </c>
      <c r="C99" s="28">
        <f t="shared" si="15"/>
        <v>0</v>
      </c>
      <c r="D99" s="8" t="s">
        <v>75</v>
      </c>
      <c r="E99" s="28">
        <f t="shared" si="16"/>
        <v>0</v>
      </c>
    </row>
    <row r="100" spans="1:5" ht="15.75" x14ac:dyDescent="0.25">
      <c r="A100" s="85" t="s">
        <v>255</v>
      </c>
      <c r="B100" s="87" t="s">
        <v>244</v>
      </c>
      <c r="C100" s="28">
        <f t="shared" si="15"/>
        <v>0</v>
      </c>
      <c r="D100" s="8" t="s">
        <v>75</v>
      </c>
      <c r="E100" s="28">
        <f t="shared" si="16"/>
        <v>0</v>
      </c>
    </row>
    <row r="101" spans="1:5" ht="15.75" x14ac:dyDescent="0.25">
      <c r="A101" s="85" t="s">
        <v>256</v>
      </c>
      <c r="B101" s="87" t="s">
        <v>245</v>
      </c>
      <c r="C101" s="28">
        <f t="shared" si="15"/>
        <v>0</v>
      </c>
      <c r="D101" s="8" t="s">
        <v>75</v>
      </c>
      <c r="E101" s="28">
        <f t="shared" si="16"/>
        <v>0</v>
      </c>
    </row>
    <row r="102" spans="1:5" ht="15.75" x14ac:dyDescent="0.25">
      <c r="A102" s="85" t="s">
        <v>257</v>
      </c>
      <c r="B102" s="87" t="s">
        <v>246</v>
      </c>
      <c r="C102" s="28">
        <f t="shared" si="15"/>
        <v>0</v>
      </c>
      <c r="D102" s="8" t="s">
        <v>75</v>
      </c>
      <c r="E102" s="28">
        <f t="shared" si="16"/>
        <v>0</v>
      </c>
    </row>
    <row r="103" spans="1:5" ht="15.75" x14ac:dyDescent="0.25">
      <c r="A103" s="85" t="s">
        <v>258</v>
      </c>
      <c r="B103" s="87" t="s">
        <v>247</v>
      </c>
      <c r="C103" s="28">
        <f t="shared" si="15"/>
        <v>0</v>
      </c>
      <c r="D103" s="8" t="s">
        <v>75</v>
      </c>
      <c r="E103" s="28">
        <f t="shared" si="16"/>
        <v>0</v>
      </c>
    </row>
    <row r="104" spans="1:5" ht="31.5" x14ac:dyDescent="0.25">
      <c r="A104" s="85" t="s">
        <v>259</v>
      </c>
      <c r="B104" s="87" t="s">
        <v>236</v>
      </c>
      <c r="C104" s="28">
        <f t="shared" si="15"/>
        <v>0</v>
      </c>
      <c r="D104" s="8" t="s">
        <v>75</v>
      </c>
      <c r="E104" s="28">
        <f t="shared" si="16"/>
        <v>0</v>
      </c>
    </row>
    <row r="105" spans="1:5" ht="31.5" x14ac:dyDescent="0.25">
      <c r="A105" s="85" t="s">
        <v>260</v>
      </c>
      <c r="B105" s="87" t="s">
        <v>237</v>
      </c>
      <c r="C105" s="28">
        <f t="shared" si="15"/>
        <v>0</v>
      </c>
      <c r="D105" s="8" t="s">
        <v>75</v>
      </c>
      <c r="E105" s="28">
        <f t="shared" si="16"/>
        <v>0</v>
      </c>
    </row>
    <row r="106" spans="1:5" ht="31.5" x14ac:dyDescent="0.25">
      <c r="A106" s="85" t="s">
        <v>261</v>
      </c>
      <c r="B106" s="87" t="s">
        <v>272</v>
      </c>
      <c r="C106" s="28">
        <f t="shared" si="15"/>
        <v>0</v>
      </c>
      <c r="D106" s="8" t="s">
        <v>75</v>
      </c>
      <c r="E106" s="28">
        <f t="shared" si="16"/>
        <v>0</v>
      </c>
    </row>
    <row r="107" spans="1:5" ht="15.75" x14ac:dyDescent="0.25">
      <c r="A107" s="85" t="s">
        <v>262</v>
      </c>
      <c r="B107" s="87" t="s">
        <v>240</v>
      </c>
      <c r="C107" s="28">
        <f t="shared" si="15"/>
        <v>0</v>
      </c>
      <c r="D107" s="8" t="s">
        <v>75</v>
      </c>
      <c r="E107" s="28">
        <f t="shared" si="16"/>
        <v>0</v>
      </c>
    </row>
    <row r="108" spans="1:5" ht="15.75" x14ac:dyDescent="0.25">
      <c r="A108" s="85" t="s">
        <v>263</v>
      </c>
      <c r="B108" s="87" t="s">
        <v>241</v>
      </c>
      <c r="C108" s="28">
        <f t="shared" si="15"/>
        <v>0</v>
      </c>
      <c r="D108" s="8" t="s">
        <v>75</v>
      </c>
      <c r="E108" s="28">
        <f t="shared" si="16"/>
        <v>0</v>
      </c>
    </row>
    <row r="109" spans="1:5" ht="15.75" x14ac:dyDescent="0.25">
      <c r="A109" s="85" t="s">
        <v>264</v>
      </c>
      <c r="B109" s="87" t="s">
        <v>242</v>
      </c>
      <c r="C109" s="28">
        <f t="shared" si="15"/>
        <v>0</v>
      </c>
      <c r="D109" s="8" t="s">
        <v>75</v>
      </c>
      <c r="E109" s="28">
        <f t="shared" si="16"/>
        <v>0</v>
      </c>
    </row>
    <row r="110" spans="1:5" ht="15.75" x14ac:dyDescent="0.25">
      <c r="A110" s="85" t="s">
        <v>265</v>
      </c>
      <c r="B110" s="87" t="s">
        <v>243</v>
      </c>
      <c r="C110" s="28">
        <f t="shared" si="15"/>
        <v>0</v>
      </c>
      <c r="D110" s="8" t="s">
        <v>75</v>
      </c>
      <c r="E110" s="28">
        <f t="shared" si="16"/>
        <v>0</v>
      </c>
    </row>
    <row r="111" spans="1:5" ht="15.75" x14ac:dyDescent="0.25">
      <c r="A111" s="85" t="s">
        <v>266</v>
      </c>
      <c r="B111" s="87" t="s">
        <v>244</v>
      </c>
      <c r="C111" s="28">
        <f t="shared" si="15"/>
        <v>0</v>
      </c>
      <c r="D111" s="8" t="s">
        <v>75</v>
      </c>
      <c r="E111" s="28">
        <f t="shared" si="16"/>
        <v>0</v>
      </c>
    </row>
    <row r="112" spans="1:5" ht="15.75" x14ac:dyDescent="0.25">
      <c r="A112" s="85" t="s">
        <v>267</v>
      </c>
      <c r="B112" s="87" t="s">
        <v>245</v>
      </c>
      <c r="C112" s="28">
        <f t="shared" si="15"/>
        <v>0</v>
      </c>
      <c r="D112" s="8" t="s">
        <v>75</v>
      </c>
      <c r="E112" s="28">
        <f t="shared" si="16"/>
        <v>0</v>
      </c>
    </row>
    <row r="113" spans="1:5" ht="15.75" x14ac:dyDescent="0.25">
      <c r="A113" s="85" t="s">
        <v>268</v>
      </c>
      <c r="B113" s="87" t="s">
        <v>246</v>
      </c>
      <c r="C113" s="28">
        <f t="shared" si="15"/>
        <v>0</v>
      </c>
      <c r="D113" s="8" t="s">
        <v>75</v>
      </c>
      <c r="E113" s="28">
        <f t="shared" si="16"/>
        <v>0</v>
      </c>
    </row>
    <row r="114" spans="1:5" ht="15.75" x14ac:dyDescent="0.25">
      <c r="A114" s="85" t="s">
        <v>269</v>
      </c>
      <c r="B114" s="87" t="s">
        <v>247</v>
      </c>
      <c r="C114" s="28">
        <f t="shared" si="15"/>
        <v>0</v>
      </c>
      <c r="D114" s="8" t="s">
        <v>75</v>
      </c>
      <c r="E114" s="28">
        <f t="shared" si="16"/>
        <v>0</v>
      </c>
    </row>
    <row r="115" spans="1:5" ht="15.75" x14ac:dyDescent="0.25">
      <c r="A115" s="85" t="s">
        <v>270</v>
      </c>
      <c r="B115" s="87" t="s">
        <v>239</v>
      </c>
      <c r="C115" s="28">
        <f t="shared" si="15"/>
        <v>0</v>
      </c>
      <c r="D115" s="8" t="s">
        <v>75</v>
      </c>
      <c r="E115" s="28">
        <f t="shared" si="16"/>
        <v>0</v>
      </c>
    </row>
    <row r="116" spans="1:5" ht="31.5" x14ac:dyDescent="0.25">
      <c r="A116" s="83">
        <v>18</v>
      </c>
      <c r="B116" s="84" t="s">
        <v>280</v>
      </c>
      <c r="C116" s="8" t="s">
        <v>62</v>
      </c>
      <c r="D116" s="42" t="s">
        <v>86</v>
      </c>
      <c r="E116" s="42" t="s">
        <v>87</v>
      </c>
    </row>
    <row r="117" spans="1:5" ht="15.75" x14ac:dyDescent="0.25">
      <c r="A117" s="85" t="s">
        <v>276</v>
      </c>
      <c r="B117" s="87" t="s">
        <v>274</v>
      </c>
      <c r="C117" s="28">
        <f t="shared" si="15"/>
        <v>0</v>
      </c>
      <c r="D117" s="28">
        <f>COUNTIF($I117:$ONE117,"да")</f>
        <v>0</v>
      </c>
      <c r="E117" s="28">
        <f>COUNTIF($I117:$ONE117,"нет")</f>
        <v>0</v>
      </c>
    </row>
    <row r="118" spans="1:5" ht="15.75" x14ac:dyDescent="0.25">
      <c r="A118" s="85" t="s">
        <v>277</v>
      </c>
      <c r="B118" s="87" t="s">
        <v>275</v>
      </c>
      <c r="C118" s="28">
        <f t="shared" si="15"/>
        <v>0</v>
      </c>
      <c r="D118" s="28">
        <f>COUNTIF($I118:$ONE118,"да")</f>
        <v>0</v>
      </c>
      <c r="E118" s="28">
        <f>COUNTIF($I118:$ONE118,"нет")</f>
        <v>0</v>
      </c>
    </row>
    <row r="119" spans="1:5" ht="31.5" x14ac:dyDescent="0.25">
      <c r="A119" s="85" t="s">
        <v>278</v>
      </c>
      <c r="B119" s="87" t="s">
        <v>279</v>
      </c>
      <c r="C119" s="28">
        <f t="shared" si="15"/>
        <v>0</v>
      </c>
      <c r="D119" s="42" t="s">
        <v>106</v>
      </c>
      <c r="E119" s="28">
        <f>SUM($I119:$ONE119)</f>
        <v>0</v>
      </c>
    </row>
    <row r="120" spans="1:5" ht="15.75" x14ac:dyDescent="0.25">
      <c r="A120" s="85" t="s">
        <v>284</v>
      </c>
      <c r="B120" s="87" t="s">
        <v>240</v>
      </c>
      <c r="C120" s="28">
        <f t="shared" si="15"/>
        <v>0</v>
      </c>
      <c r="D120" s="8" t="s">
        <v>75</v>
      </c>
      <c r="E120" s="28">
        <f t="shared" ref="E120:E136" si="17">SUM($I120:$ONE120)</f>
        <v>0</v>
      </c>
    </row>
    <row r="121" spans="1:5" ht="15.75" x14ac:dyDescent="0.25">
      <c r="A121" s="85" t="s">
        <v>285</v>
      </c>
      <c r="B121" s="87" t="s">
        <v>241</v>
      </c>
      <c r="C121" s="28">
        <f t="shared" si="15"/>
        <v>0</v>
      </c>
      <c r="D121" s="8" t="s">
        <v>75</v>
      </c>
      <c r="E121" s="28">
        <f t="shared" si="17"/>
        <v>0</v>
      </c>
    </row>
    <row r="122" spans="1:5" ht="15.75" x14ac:dyDescent="0.25">
      <c r="A122" s="85" t="s">
        <v>286</v>
      </c>
      <c r="B122" s="87" t="s">
        <v>242</v>
      </c>
      <c r="C122" s="28">
        <f t="shared" si="15"/>
        <v>0</v>
      </c>
      <c r="D122" s="8" t="s">
        <v>75</v>
      </c>
      <c r="E122" s="28">
        <f t="shared" si="17"/>
        <v>0</v>
      </c>
    </row>
    <row r="123" spans="1:5" ht="15.75" x14ac:dyDescent="0.25">
      <c r="A123" s="85" t="s">
        <v>287</v>
      </c>
      <c r="B123" s="87" t="s">
        <v>243</v>
      </c>
      <c r="C123" s="28">
        <f t="shared" si="15"/>
        <v>0</v>
      </c>
      <c r="D123" s="8" t="s">
        <v>75</v>
      </c>
      <c r="E123" s="28">
        <f t="shared" si="17"/>
        <v>0</v>
      </c>
    </row>
    <row r="124" spans="1:5" ht="15.75" x14ac:dyDescent="0.25">
      <c r="A124" s="85" t="s">
        <v>288</v>
      </c>
      <c r="B124" s="87" t="s">
        <v>244</v>
      </c>
      <c r="C124" s="28">
        <f t="shared" si="15"/>
        <v>0</v>
      </c>
      <c r="D124" s="8" t="s">
        <v>75</v>
      </c>
      <c r="E124" s="28">
        <f t="shared" si="17"/>
        <v>0</v>
      </c>
    </row>
    <row r="125" spans="1:5" ht="15.75" x14ac:dyDescent="0.25">
      <c r="A125" s="85" t="s">
        <v>289</v>
      </c>
      <c r="B125" s="87" t="s">
        <v>245</v>
      </c>
      <c r="C125" s="28">
        <f t="shared" si="15"/>
        <v>0</v>
      </c>
      <c r="D125" s="8" t="s">
        <v>75</v>
      </c>
      <c r="E125" s="28">
        <f t="shared" si="17"/>
        <v>0</v>
      </c>
    </row>
    <row r="126" spans="1:5" ht="15.75" x14ac:dyDescent="0.25">
      <c r="A126" s="85" t="s">
        <v>290</v>
      </c>
      <c r="B126" s="87" t="s">
        <v>246</v>
      </c>
      <c r="C126" s="28">
        <f t="shared" si="15"/>
        <v>0</v>
      </c>
      <c r="D126" s="8" t="s">
        <v>75</v>
      </c>
      <c r="E126" s="28">
        <f t="shared" si="17"/>
        <v>0</v>
      </c>
    </row>
    <row r="127" spans="1:5" ht="15.75" x14ac:dyDescent="0.25">
      <c r="A127" s="85" t="s">
        <v>291</v>
      </c>
      <c r="B127" s="92" t="s">
        <v>281</v>
      </c>
      <c r="C127" s="28">
        <f t="shared" si="15"/>
        <v>0</v>
      </c>
      <c r="D127" s="8" t="s">
        <v>75</v>
      </c>
      <c r="E127" s="28">
        <f t="shared" si="17"/>
        <v>0</v>
      </c>
    </row>
    <row r="128" spans="1:5" ht="15.75" x14ac:dyDescent="0.25">
      <c r="A128" s="85" t="s">
        <v>292</v>
      </c>
      <c r="B128" s="92" t="s">
        <v>282</v>
      </c>
      <c r="C128" s="28">
        <f t="shared" si="15"/>
        <v>0</v>
      </c>
      <c r="D128" s="8" t="s">
        <v>75</v>
      </c>
      <c r="E128" s="28">
        <f t="shared" si="17"/>
        <v>0</v>
      </c>
    </row>
    <row r="129" spans="1:5" ht="15.75" x14ac:dyDescent="0.25">
      <c r="A129" s="85" t="s">
        <v>293</v>
      </c>
      <c r="B129" s="87" t="s">
        <v>283</v>
      </c>
      <c r="C129" s="28">
        <f t="shared" si="15"/>
        <v>0</v>
      </c>
      <c r="D129" s="8" t="s">
        <v>75</v>
      </c>
      <c r="E129" s="28">
        <f t="shared" si="17"/>
        <v>0</v>
      </c>
    </row>
    <row r="130" spans="1:5" ht="15.75" x14ac:dyDescent="0.25">
      <c r="A130" s="85" t="s">
        <v>294</v>
      </c>
      <c r="B130" s="87" t="s">
        <v>247</v>
      </c>
      <c r="C130" s="28">
        <f t="shared" si="15"/>
        <v>0</v>
      </c>
      <c r="D130" s="8" t="s">
        <v>75</v>
      </c>
      <c r="E130" s="28">
        <f t="shared" si="17"/>
        <v>0</v>
      </c>
    </row>
    <row r="131" spans="1:5" ht="63" x14ac:dyDescent="0.25">
      <c r="A131" s="85" t="s">
        <v>295</v>
      </c>
      <c r="B131" s="87" t="s">
        <v>296</v>
      </c>
      <c r="C131" s="28">
        <f t="shared" si="15"/>
        <v>0</v>
      </c>
      <c r="D131" s="8" t="s">
        <v>75</v>
      </c>
      <c r="E131" s="28">
        <f t="shared" si="17"/>
        <v>0</v>
      </c>
    </row>
    <row r="132" spans="1:5" ht="15.75" x14ac:dyDescent="0.25">
      <c r="A132" s="85" t="s">
        <v>297</v>
      </c>
      <c r="B132" s="93" t="s">
        <v>312</v>
      </c>
      <c r="C132" s="28">
        <f t="shared" si="15"/>
        <v>0</v>
      </c>
      <c r="D132" s="8" t="s">
        <v>75</v>
      </c>
      <c r="E132" s="28">
        <f t="shared" si="17"/>
        <v>0</v>
      </c>
    </row>
    <row r="133" spans="1:5" ht="47.25" x14ac:dyDescent="0.25">
      <c r="A133" s="85" t="s">
        <v>299</v>
      </c>
      <c r="B133" s="87" t="s">
        <v>298</v>
      </c>
      <c r="C133" s="28">
        <f t="shared" si="15"/>
        <v>0</v>
      </c>
      <c r="D133" s="8" t="s">
        <v>75</v>
      </c>
      <c r="E133" s="28">
        <f t="shared" si="17"/>
        <v>0</v>
      </c>
    </row>
    <row r="134" spans="1:5" ht="15.75" x14ac:dyDescent="0.25">
      <c r="A134" s="85" t="s">
        <v>300</v>
      </c>
      <c r="B134" s="93" t="s">
        <v>312</v>
      </c>
      <c r="C134" s="28">
        <f t="shared" si="15"/>
        <v>0</v>
      </c>
      <c r="D134" s="8" t="s">
        <v>75</v>
      </c>
      <c r="E134" s="28">
        <f t="shared" si="17"/>
        <v>0</v>
      </c>
    </row>
    <row r="135" spans="1:5" ht="47.25" x14ac:dyDescent="0.25">
      <c r="A135" s="85" t="s">
        <v>301</v>
      </c>
      <c r="B135" s="87" t="s">
        <v>302</v>
      </c>
      <c r="C135" s="28">
        <f t="shared" si="15"/>
        <v>0</v>
      </c>
      <c r="D135" s="8" t="s">
        <v>75</v>
      </c>
      <c r="E135" s="28">
        <f t="shared" si="17"/>
        <v>0</v>
      </c>
    </row>
    <row r="136" spans="1:5" ht="15.75" x14ac:dyDescent="0.25">
      <c r="A136" s="85" t="s">
        <v>310</v>
      </c>
      <c r="B136" s="93" t="s">
        <v>312</v>
      </c>
      <c r="C136" s="28">
        <f t="shared" si="15"/>
        <v>0</v>
      </c>
      <c r="D136" s="8" t="s">
        <v>75</v>
      </c>
      <c r="E136" s="28">
        <f t="shared" si="17"/>
        <v>0</v>
      </c>
    </row>
    <row r="137" spans="1:5" ht="15.75" x14ac:dyDescent="0.25">
      <c r="A137" s="37"/>
      <c r="B137" s="59"/>
      <c r="C137" s="19">
        <f>COUNTBLANK(C5:C136)</f>
        <v>0</v>
      </c>
    </row>
    <row r="138" spans="1:5" ht="15.75" x14ac:dyDescent="0.25">
      <c r="A138" s="46" t="s">
        <v>30</v>
      </c>
      <c r="B138" s="72"/>
      <c r="C138" s="94"/>
      <c r="D138" s="94"/>
    </row>
    <row r="139" spans="1:5" ht="15.75" x14ac:dyDescent="0.25">
      <c r="A139" s="49"/>
      <c r="B139" s="73"/>
      <c r="C139" s="47" t="s">
        <v>33</v>
      </c>
      <c r="D139" s="48" t="s">
        <v>34</v>
      </c>
    </row>
    <row r="140" spans="1:5" x14ac:dyDescent="0.25">
      <c r="B140" s="74" t="s">
        <v>32</v>
      </c>
      <c r="C140" s="1"/>
      <c r="D140" s="35"/>
    </row>
    <row r="141" spans="1:5" ht="15.75" x14ac:dyDescent="0.25">
      <c r="A141" s="49"/>
      <c r="B141" s="20"/>
      <c r="C141" s="47"/>
    </row>
    <row r="142" spans="1:5" x14ac:dyDescent="0.25">
      <c r="B142" s="50"/>
      <c r="C142" s="1"/>
    </row>
    <row r="143" spans="1:5" x14ac:dyDescent="0.25">
      <c r="B143" s="51"/>
      <c r="C143" s="1"/>
    </row>
    <row r="144" spans="1:5" x14ac:dyDescent="0.25">
      <c r="A144" s="40"/>
      <c r="B144" s="1"/>
      <c r="C144" s="1"/>
    </row>
    <row r="145" spans="1:3" x14ac:dyDescent="0.25">
      <c r="A145" s="41"/>
      <c r="B145" s="1"/>
      <c r="C145" s="1"/>
    </row>
    <row r="146" spans="1:3" x14ac:dyDescent="0.25">
      <c r="A146" s="41"/>
      <c r="B146" s="1"/>
      <c r="C146" s="1"/>
    </row>
    <row r="147" spans="1:3" x14ac:dyDescent="0.25">
      <c r="A147" s="41"/>
      <c r="B147" s="1"/>
      <c r="C147" s="1"/>
    </row>
    <row r="148" spans="1:3" x14ac:dyDescent="0.25">
      <c r="A148" s="41"/>
      <c r="B148" s="1"/>
      <c r="C148" s="1"/>
    </row>
    <row r="149" spans="1:3" x14ac:dyDescent="0.25">
      <c r="A149" s="41"/>
      <c r="B149" s="1"/>
      <c r="C149" s="1"/>
    </row>
    <row r="150" spans="1:3" x14ac:dyDescent="0.25">
      <c r="A150" s="41"/>
      <c r="B150" s="1"/>
      <c r="C150" s="1"/>
    </row>
    <row r="151" spans="1:3" x14ac:dyDescent="0.25">
      <c r="A151" s="41"/>
      <c r="B151" s="1"/>
      <c r="C151" s="1"/>
    </row>
    <row r="152" spans="1:3" x14ac:dyDescent="0.25">
      <c r="A152" s="41"/>
      <c r="B152" s="1"/>
      <c r="C152" s="1"/>
    </row>
    <row r="153" spans="1:3" x14ac:dyDescent="0.25">
      <c r="A153" s="41"/>
      <c r="B153" s="1"/>
      <c r="C153" s="1"/>
    </row>
    <row r="154" spans="1:3" x14ac:dyDescent="0.25">
      <c r="A154" s="41"/>
      <c r="B154" s="1"/>
      <c r="C154" s="1"/>
    </row>
    <row r="155" spans="1:3" x14ac:dyDescent="0.25">
      <c r="A155" s="41"/>
      <c r="B155" s="1"/>
      <c r="C155" s="1"/>
    </row>
    <row r="156" spans="1:3" x14ac:dyDescent="0.25">
      <c r="A156" s="41"/>
      <c r="B156" s="1"/>
    </row>
    <row r="157" spans="1:3" x14ac:dyDescent="0.25">
      <c r="A157" s="41"/>
    </row>
    <row r="158" spans="1:3" x14ac:dyDescent="0.25">
      <c r="A158" s="41"/>
    </row>
  </sheetData>
  <sheetProtection algorithmName="SHA-512" hashValue="FtilL9/zp4RiDhRcS8STUf3qbjnESwmiVBFzg8Strb6Drz2jn7NMEfjAOcGePccpx+CUQKOCQnS/INzAFxnO9g==" saltValue="w1h1HYs9hucsQQtMuSzpPw==" spinCount="100000" sheet="1" objects="1" scenarios="1" formatColumns="0" formatRows="0"/>
  <mergeCells count="2">
    <mergeCell ref="C2:E2"/>
    <mergeCell ref="C138:D138"/>
  </mergeCells>
  <conditionalFormatting sqref="B138">
    <cfRule type="expression" dxfId="2" priority="1" stopIfTrue="1">
      <formula>$C$137=0</formula>
    </cfRule>
  </conditionalFormatting>
  <dataValidations count="3">
    <dataValidation allowBlank="1" showInputMessage="1" showErrorMessage="1" promptTitle="Это заголовок" prompt="Данное поле не заполняется" sqref="C17:C18 C56:G56 F19:G55 C71:D71 C116:E116 C86:G86 C78:E78 D18:G18 C59:D59 G59 G71 C92:E92 D119:D136 D4:D17 G4:G17 E5:F17 C44:E44 F57:G58 F79:G85 F87:G91 D91:E91 D93:D115 D84:D85 D55:E55"/>
    <dataValidation allowBlank="1" showInputMessage="1" showErrorMessage="1" promptTitle="ДОО - " prompt="дошкольная образовательная организация" sqref="B10:B16"/>
    <dataValidation allowBlank="1" showInputMessage="1" showErrorMessage="1" promptTitle="МОУО-" prompt="муниципальный орган управления образованием" sqref="B8:B9"/>
  </dataValidations>
  <pageMargins left="0.7" right="0.7" top="0.75" bottom="0.75" header="0.3" footer="0.3"/>
  <pageSetup paperSize="9" scale="85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15" stopIfTrue="1" id="{001B3BC0-90FB-4EB3-9E43-48F733A2DB28}">
            <xm:f>LEN(TRIM(Анкета!C17))=0</xm:f>
            <x14:dxf>
              <fill>
                <patternFill>
                  <bgColor theme="6" tint="0.79998168889431442"/>
                </patternFill>
              </fill>
            </x14:dxf>
          </x14:cfRule>
          <xm:sqref>C17:C18 C56 C92 C44 C59 C71 C78 C86 C116</xm:sqref>
        </x14:conditionalFormatting>
        <x14:conditionalFormatting xmlns:xm="http://schemas.microsoft.com/office/excel/2006/main">
          <x14:cfRule type="expression" priority="14" stopIfTrue="1" id="{172C3DFB-EED4-44A3-A1B5-1285EBB0321E}">
            <xm:f>Анкета!$C$137=0</xm:f>
            <x14:dxf>
              <font>
                <color theme="0"/>
              </font>
            </x14:dxf>
          </x14:cfRule>
          <xm:sqref>B3:C3 B2 C137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Инструкция</vt:lpstr>
      <vt:lpstr>Анкета</vt:lpstr>
      <vt:lpstr>Сводка</vt:lpstr>
      <vt:lpstr>Анкета!Область_печати</vt:lpstr>
      <vt:lpstr>Сводка!Область_печати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2019-05-14T06:31:13Z</dcterms:modified>
</cp:coreProperties>
</file>