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435" activeTab="1"/>
  </bookViews>
  <sheets>
    <sheet name="Инструкция" sheetId="2" r:id="rId1"/>
    <sheet name="Таблица ОО " sheetId="6" r:id="rId2"/>
    <sheet name="Таблица МО" sheetId="5" r:id="rId3"/>
    <sheet name="Анкета КЦ" sheetId="1" state="hidden" r:id="rId4"/>
    <sheet name="Сводка" sheetId="4" state="hidden" r:id="rId5"/>
  </sheets>
  <definedNames>
    <definedName name="_xlnm._FilterDatabase" localSheetId="3">'Анкета КЦ'!$A$3:$L$47</definedName>
    <definedName name="_xlnm._FilterDatabase" localSheetId="4" hidden="1">Сводка!$A$3:$L$47</definedName>
    <definedName name="_xlnm._FilterDatabase" localSheetId="2">'Таблица МО'!$A$3:$K$44</definedName>
    <definedName name="_xlnm._FilterDatabase" localSheetId="1">'Таблица ОО '!$A$3:$L$46</definedName>
    <definedName name="_xlnm.Print_Area" localSheetId="4">Сводка!$A$1:$N$45</definedName>
  </definedNames>
  <calcPr calcId="152511"/>
</workbook>
</file>

<file path=xl/calcChain.xml><?xml version="1.0" encoding="utf-8"?>
<calcChain xmlns="http://schemas.openxmlformats.org/spreadsheetml/2006/main">
  <c r="L5" i="6" l="1"/>
  <c r="L5" i="1" l="1"/>
  <c r="L7" i="1"/>
  <c r="L12" i="1"/>
  <c r="K2" i="4" l="1"/>
  <c r="K38" i="4" l="1"/>
  <c r="N35" i="4"/>
  <c r="M35" i="4"/>
  <c r="L35" i="4"/>
  <c r="K34" i="4"/>
  <c r="K33" i="4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L25" i="4"/>
  <c r="L23" i="4"/>
  <c r="K22" i="4"/>
  <c r="K21" i="4"/>
  <c r="K20" i="4"/>
  <c r="K19" i="4"/>
  <c r="L17" i="4"/>
  <c r="L16" i="4"/>
  <c r="L15" i="4"/>
  <c r="K13" i="4"/>
  <c r="K12" i="4"/>
  <c r="R12" i="1"/>
  <c r="Q12" i="1"/>
  <c r="P12" i="1"/>
  <c r="O12" i="1"/>
  <c r="N12" i="1"/>
  <c r="M12" i="1"/>
  <c r="R7" i="1"/>
  <c r="Q7" i="1"/>
  <c r="P7" i="1"/>
  <c r="O7" i="1"/>
  <c r="N7" i="1"/>
  <c r="M7" i="1"/>
  <c r="R5" i="1"/>
  <c r="Q5" i="1"/>
  <c r="P5" i="1"/>
  <c r="O5" i="1"/>
  <c r="N5" i="1"/>
  <c r="M5" i="1"/>
</calcChain>
</file>

<file path=xl/sharedStrings.xml><?xml version="1.0" encoding="utf-8"?>
<sst xmlns="http://schemas.openxmlformats.org/spreadsheetml/2006/main" count="1235" uniqueCount="277">
  <si>
    <t>Названия муниципалитетов</t>
  </si>
  <si>
    <t>г.-к. Анапа</t>
  </si>
  <si>
    <t>г. Армавир</t>
  </si>
  <si>
    <t>г.-к. Геленджик</t>
  </si>
  <si>
    <t>г. Горячий Ключ</t>
  </si>
  <si>
    <t>г. Краснодар</t>
  </si>
  <si>
    <t>г. Новороссийск</t>
  </si>
  <si>
    <t>г.-к. Сочи</t>
  </si>
  <si>
    <t>Абинский район</t>
  </si>
  <si>
    <t>Апшеронский район</t>
  </si>
  <si>
    <t>Белоглинский район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</si>
  <si>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</si>
  <si>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</si>
  <si>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</si>
  <si>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</si>
  <si>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</si>
  <si>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</si>
  <si>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</si>
  <si>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</si>
  <si>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</si>
  <si>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</si>
  <si>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</si>
  <si>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Крыловский район</t>
  </si>
  <si>
    <t>Крымский район</t>
  </si>
  <si>
    <t>Курганинский район</t>
  </si>
  <si>
    <t>Кущёвский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</si>
  <si>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</si>
  <si>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</si>
  <si>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</si>
  <si>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</si>
  <si>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</si>
  <si>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</si>
  <si>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</si>
  <si>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Приморско-Ахтарский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</si>
  <si>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</si>
  <si>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</si>
  <si>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</si>
  <si>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</si>
  <si>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</si>
  <si>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</si>
  <si>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</si>
  <si>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</si>
  <si>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</si>
  <si>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</si>
  <si>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</si>
  <si>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>Наименование муниципального образования (выбирается из списка)</t>
  </si>
  <si>
    <t>№ телефона ответственного от ОО</t>
  </si>
  <si>
    <t>Электронный адрес ответственного от ОО</t>
  </si>
  <si>
    <t>ФИО ответственного от управления образования за проведение апробации</t>
  </si>
  <si>
    <t>ФИО педагога-психолога ОО</t>
  </si>
  <si>
    <t>Результаты (валидность) диагностики</t>
  </si>
  <si>
    <t>Актуальность заявленных тем, соответствие тем возрастным особенностям обучающихся</t>
  </si>
  <si>
    <t>Активная/пассивная включенность обучающихся в формат работы</t>
  </si>
  <si>
    <t xml:space="preserve">Включенность обучающихся в самостоятельную работу </t>
  </si>
  <si>
    <t xml:space="preserve">Отзыв педагога-психолога, реализующего программу, на ход проведения курса  </t>
  </si>
  <si>
    <t>Трудности, с которыми сталкивались в ходе работы</t>
  </si>
  <si>
    <t>Пояснение</t>
  </si>
  <si>
    <t>7.1.</t>
  </si>
  <si>
    <t>7.2.</t>
  </si>
  <si>
    <t>7.3.</t>
  </si>
  <si>
    <t>доступность</t>
  </si>
  <si>
    <t>логичность</t>
  </si>
  <si>
    <t>да/нет</t>
  </si>
  <si>
    <t>выразите своё мнение в п/п.</t>
  </si>
  <si>
    <t>------------------------</t>
  </si>
  <si>
    <t>соответствие тем заявленной актуальности</t>
  </si>
  <si>
    <t>8.1.</t>
  </si>
  <si>
    <t>8.2.</t>
  </si>
  <si>
    <t>8.3.</t>
  </si>
  <si>
    <t>8.4.</t>
  </si>
  <si>
    <t xml:space="preserve"> игровые упражнения</t>
  </si>
  <si>
    <t>рефлексивное общение</t>
  </si>
  <si>
    <t>занятие с элементами тренинга</t>
  </si>
  <si>
    <t>аутотренинг</t>
  </si>
  <si>
    <t>фестиваль</t>
  </si>
  <si>
    <t>викторина</t>
  </si>
  <si>
    <t>беседы / обсуждения</t>
  </si>
  <si>
    <t>Количество обучающихся в классе, который проходит апробацию, чел.</t>
  </si>
  <si>
    <t>Класс, № параллели</t>
  </si>
  <si>
    <t>работа в детском коллективе аудиторная, чел.</t>
  </si>
  <si>
    <t>работа дома совместно с родителями, чел.</t>
  </si>
  <si>
    <t>Оценка творческой работы обучающихся</t>
  </si>
  <si>
    <t>Анкеты обратной связи обучающихся, штук</t>
  </si>
  <si>
    <t>Результаты</t>
  </si>
  <si>
    <t>14.1.</t>
  </si>
  <si>
    <t>14.2.</t>
  </si>
  <si>
    <t>15.1.</t>
  </si>
  <si>
    <t>15.2.</t>
  </si>
  <si>
    <t>у обучающихся</t>
  </si>
  <si>
    <t>у педагогов</t>
  </si>
  <si>
    <t>Ответ в свободной форме</t>
  </si>
  <si>
    <t>№ по приказу</t>
  </si>
  <si>
    <t>№ по списку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</si>
  <si>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</si>
  <si>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</si>
  <si>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</si>
  <si>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</si>
  <si>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</si>
  <si>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</si>
  <si>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</si>
  <si>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</si>
  <si>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</si>
  <si>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</si>
  <si>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</si>
  <si>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11.1.</t>
  </si>
  <si>
    <t>11.2.</t>
  </si>
  <si>
    <t>11.3.</t>
  </si>
  <si>
    <t>12.</t>
  </si>
  <si>
    <t>12.1.</t>
  </si>
  <si>
    <t>12.2.</t>
  </si>
  <si>
    <t>12.3.</t>
  </si>
  <si>
    <t>12.4.</t>
  </si>
  <si>
    <t>14.3.</t>
  </si>
  <si>
    <t>14.4.</t>
  </si>
  <si>
    <t>14.5.</t>
  </si>
  <si>
    <t>14.6.</t>
  </si>
  <si>
    <t>14.7.</t>
  </si>
  <si>
    <t>15.</t>
  </si>
  <si>
    <t>16.</t>
  </si>
  <si>
    <t>17.</t>
  </si>
  <si>
    <t>18.</t>
  </si>
  <si>
    <t>18.1.</t>
  </si>
  <si>
    <t>18.2.</t>
  </si>
  <si>
    <t>19.</t>
  </si>
  <si>
    <t>19.1.</t>
  </si>
  <si>
    <t>19.2.</t>
  </si>
  <si>
    <t>Полное наименование общеобразовательной организации</t>
  </si>
  <si>
    <t>город-курорт Анапа</t>
  </si>
  <si>
    <t>муниципальное бюджетное образовательное учреждение гимназия «Эврика»</t>
  </si>
  <si>
    <t>город Армавир</t>
  </si>
  <si>
    <t>муниципальное бюджетное образовательное учреждение средняя общеобразовательная школа № 2</t>
  </si>
  <si>
    <t>город Геленджик</t>
  </si>
  <si>
    <t>муниципальное бюджетное образовательное учреждение средняя общеобразовательная школа № 5</t>
  </si>
  <si>
    <t>город Краснодар</t>
  </si>
  <si>
    <t>муниципальное бюджетное образовательное учреждение гимназия № 18</t>
  </si>
  <si>
    <t>город - герой Новороссийск</t>
  </si>
  <si>
    <t>муниципальное бюджетное образовательное учреждение средняя общеобразовательная школа № 18</t>
  </si>
  <si>
    <t>город Сочи</t>
  </si>
  <si>
    <t>муниципальное образовательное бюджетное учреждение средняя общеобразовательная школа № 7</t>
  </si>
  <si>
    <t>муниципальное автономное образовательное учреждение средняя общеобразовательная школа № 4</t>
  </si>
  <si>
    <t>муниципальное бюджетное образовательное учреждение лицей № 1</t>
  </si>
  <si>
    <t>муниципальное бюджетное образовательное учреждение средняя общеобразовательная школа № 11</t>
  </si>
  <si>
    <t>муниципальное бюджетное образовательное учреждение средняя общеобразовательная школа № 3</t>
  </si>
  <si>
    <t>муниципальное бюджетное образовательное учреждение средняя общеобразовательная школа № 20</t>
  </si>
  <si>
    <t>муниципальное бюджетное образовательное учреждение средняя общеобразовательная школа № 8</t>
  </si>
  <si>
    <t>муниципальное бюджетное образовательное учреждение средняя общеобразовательная школа № 29</t>
  </si>
  <si>
    <t>муниципальное бюджетное образовательное учреждение средняя общеобразовательная школа № 14</t>
  </si>
  <si>
    <t>муниципальное бюджетное образовательное учреждение лицей № 3</t>
  </si>
  <si>
    <t>муниципальное бюджетное образовательное учреждение средняя общеобразовательная школа № 6</t>
  </si>
  <si>
    <t>муниципальное бюджетное образовательное учреждение средняя общеобразовательная школа № 19</t>
  </si>
  <si>
    <t>муниципальное бюджетное образовательное учреждение средняя общеобразовательная школа № 10</t>
  </si>
  <si>
    <t>муниципальное бюджетное образовательное учреждение средняя общеобразовательная школа № 12</t>
  </si>
  <si>
    <t>Кущевский район</t>
  </si>
  <si>
    <t>муниципальное образовательное бюджетное учреждение средняя общеобразовательная школа № 9</t>
  </si>
  <si>
    <t>муниципальное бюджетное образовательное учреждение средняя общеобразовательная школа № 1</t>
  </si>
  <si>
    <t>Мостовской район</t>
  </si>
  <si>
    <t>муниципальное бюджетное образовательное учреждение средняя общеобразовательная школа № 30</t>
  </si>
  <si>
    <t>муниципальное автономное образовательное учреждение средняя общеобразовательная школа № 5</t>
  </si>
  <si>
    <t>муниципальное автономное образовательное учреждение средняя общеобразовательная школа № 7</t>
  </si>
  <si>
    <t>муниципальное бюджетное образовательное учреждение средняя общеобразовательная школа № 13</t>
  </si>
  <si>
    <t>муниципальное бюджетное образовательное учреждение средняя общеобразовательная школа № 4</t>
  </si>
  <si>
    <t>муниципальное бюджетное образовательное учреждение основная общеобразовательная школа № 15</t>
  </si>
  <si>
    <t>муниципальное автономное образовательное учреждение средняя общеобразовательная школа № 6</t>
  </si>
  <si>
    <t>муниципальное бюджетное образовательное учреждение средняя общеобразовательная школа № 25</t>
  </si>
  <si>
    <t>Горячеключевской район</t>
  </si>
  <si>
    <t>Зона</t>
  </si>
  <si>
    <t>Класс</t>
  </si>
  <si>
    <t>I</t>
  </si>
  <si>
    <t>II</t>
  </si>
  <si>
    <t>III</t>
  </si>
  <si>
    <t>IV</t>
  </si>
  <si>
    <t>V</t>
  </si>
  <si>
    <t>заполняется автоматически</t>
  </si>
  <si>
    <t>введите только число</t>
  </si>
  <si>
    <t>Содержание программы</t>
  </si>
  <si>
    <t>выберите из списка</t>
  </si>
  <si>
    <t>активная / пассивная</t>
  </si>
  <si>
    <t>ФИО классного руководителя класса</t>
  </si>
  <si>
    <t>Все вопросы анкеты, начиная с п.8, относятся только к классу проходящему апробацию программы курса по профилактике употребления наркотических средств и психотропных веществ «Я принимаю вызов!»</t>
  </si>
  <si>
    <t>численность обучающихся, прошедших первичную диагностику, чел.</t>
  </si>
  <si>
    <t>численность обучающихся, попавших в группу риска по первичной диагностике, чел.</t>
  </si>
  <si>
    <t>численность обучающихся, прошедших повторную диагностику, чел.</t>
  </si>
  <si>
    <t>численность обучающихся, попавших в группу риска по повторной диагностике, чел.</t>
  </si>
  <si>
    <t>Сумма</t>
  </si>
  <si>
    <t>Количество ответов</t>
  </si>
  <si>
    <t>Наименование Зоны (выбирается из списка)</t>
  </si>
  <si>
    <t>Количество обучающихся в классах, которые проходят апробацию, чел.</t>
  </si>
  <si>
    <t>Ответ №1</t>
  </si>
  <si>
    <t>Ответ №2</t>
  </si>
  <si>
    <t>Ответ №3</t>
  </si>
  <si>
    <t>Ответ №4</t>
  </si>
  <si>
    <t>да</t>
  </si>
  <si>
    <t>------------</t>
  </si>
  <si>
    <t>пассивная</t>
  </si>
  <si>
    <t>активная</t>
  </si>
  <si>
    <t>высокая</t>
  </si>
  <si>
    <t>средняя</t>
  </si>
  <si>
    <t>низкая</t>
  </si>
  <si>
    <t>При выборе некоторых ячеек появляется треугольник справа от ячейки (вопросы с нечисловыми ответами). При повторном нажатии на данную ячейку можно будет выбрать ответ из выпавшего списка.</t>
  </si>
  <si>
    <t>Для многих ячеек строго определён формат (например, число учащихся всегда является целым). Если появляется сообщение "Введенное значение неверно", то необходимо удалить неверный ответ и ввести верный в соответствии с форматом</t>
  </si>
  <si>
    <t>МП</t>
  </si>
  <si>
    <t>подпись</t>
  </si>
  <si>
    <t>расшифровка</t>
  </si>
  <si>
    <t>Инструкция по заполнению для общеобразовательной организации</t>
  </si>
  <si>
    <r>
      <rPr>
        <b/>
        <sz val="12"/>
        <color theme="1"/>
        <rFont val="Times New Roman"/>
        <family val="1"/>
        <charset val="204"/>
      </rPr>
      <t>Начните заполнение анкеты с выбора названия муниципалитета</t>
    </r>
    <r>
      <rPr>
        <sz val="12"/>
        <color theme="1"/>
        <rFont val="Times New Roman"/>
        <family val="1"/>
        <charset val="204"/>
      </rPr>
      <t>: необходимо дважды нажать на ячейку и выбрать название Вашего муниципалитета.</t>
    </r>
  </si>
  <si>
    <r>
      <t xml:space="preserve">Открытый урок (ФИО, должность и место работы рецензента) </t>
    </r>
    <r>
      <rPr>
        <i/>
        <sz val="12"/>
        <rFont val="Times New Roman"/>
        <family val="1"/>
        <charset val="204"/>
      </rPr>
      <t>Приложить к отчету отзыв на открытый урок, рекомендации и предложения</t>
    </r>
  </si>
  <si>
    <t>Если п.1 выполнен верно, то пп.2,4, 9 будут заполнены автоматически. В случае, если информация в п 2, 4, 9 не соответсвует действительности,данную информацию внесите самостоятельно. Номер класса заполняется без указания литеры.</t>
  </si>
  <si>
    <r>
      <t xml:space="preserve">Категорически </t>
    </r>
    <r>
      <rPr>
        <b/>
        <sz val="12"/>
        <color indexed="8"/>
        <rFont val="Times New Roman"/>
        <family val="1"/>
        <charset val="204"/>
      </rPr>
      <t>запрещается удалять строчки из документа и менять структуру файла</t>
    </r>
    <r>
      <rPr>
        <sz val="12"/>
        <color theme="1"/>
        <rFont val="Times New Roman"/>
        <family val="1"/>
        <charset val="204"/>
      </rPr>
      <t>, в том числе копировать содержимое данного файла в новый файл и работать с другим файлом, либо сохранять файл в другом формате (например, doc, ods).</t>
    </r>
  </si>
  <si>
    <t>высокая/ средняя/ низкая</t>
  </si>
  <si>
    <t>Информацию вносить только в ячейки, выделенные цветом.</t>
  </si>
  <si>
    <t>Руководитель КЦ</t>
  </si>
  <si>
    <t>Мониторинг "Я принимаю вызов"</t>
  </si>
  <si>
    <t>Сводные данные по Зоне</t>
  </si>
  <si>
    <t>это заголовок</t>
  </si>
  <si>
    <t>это заголовок, не заполняется</t>
  </si>
  <si>
    <t>ФИО, должность и место работы рецензента</t>
  </si>
  <si>
    <t>Открытый урок</t>
  </si>
  <si>
    <t>Заполненный файл мониторинга необходимо выслать ответственному за реализацию проекта в муниципальном образовании</t>
  </si>
  <si>
    <t>ФИО ответственного от управления образования за реализацию проекта</t>
  </si>
  <si>
    <t>Количество обучающихся в классе, который участвует в реализации проекта, чел.</t>
  </si>
  <si>
    <t>Руководитель ОО</t>
  </si>
  <si>
    <t>Количество методической литературы, закупленной для реализации проекта в ОО за отчетный период</t>
  </si>
  <si>
    <t>в данном столбце указать наименование литературы (учебник, рабочая тетрадь и т.д.)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</si>
  <si>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</si>
  <si>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</si>
  <si>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</si>
  <si>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</si>
  <si>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</si>
  <si>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</si>
  <si>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</si>
  <si>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</si>
  <si>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</si>
  <si>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</si>
  <si>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10.10.1.</t>
  </si>
  <si>
    <t>10.10.3.</t>
  </si>
  <si>
    <t>10.10.4.</t>
  </si>
  <si>
    <t>10.10.6.</t>
  </si>
  <si>
    <t>10.10.5.</t>
  </si>
  <si>
    <t>10.10.7.</t>
  </si>
  <si>
    <t>10.10.2.</t>
  </si>
  <si>
    <t>13.</t>
  </si>
  <si>
    <t>14.</t>
  </si>
  <si>
    <t>№ телефона ответственного от МО</t>
  </si>
  <si>
    <t>Электронный адрес ответственного от МО</t>
  </si>
  <si>
    <t>Количество и наименование образовательных организаций, реализующих проекта.</t>
  </si>
  <si>
    <t>Количество классов по каждой параллели, которые участвуют в реализации проекта в целом по МО</t>
  </si>
  <si>
    <t>Руководитель управления образованием</t>
  </si>
  <si>
    <t xml:space="preserve">Наименование муниципального образования </t>
  </si>
  <si>
    <t>Количество обучающихся в классах по каждогй параллели, которые участвует в реализации проекта, чел.</t>
  </si>
  <si>
    <t>9.1.</t>
  </si>
  <si>
    <t>9.2.</t>
  </si>
  <si>
    <t>9.3.</t>
  </si>
  <si>
    <t>да/нет,в процентном соотношении</t>
  </si>
  <si>
    <t>№ п/п</t>
  </si>
  <si>
    <t>Критерий</t>
  </si>
  <si>
    <t>Показатель</t>
  </si>
  <si>
    <t xml:space="preserve">Наименование Зоны </t>
  </si>
  <si>
    <t>активная / пассивная,в процентном соотношении</t>
  </si>
  <si>
    <t>общее число</t>
  </si>
  <si>
    <t>высокая/ средняя/ низкая в процентнолм соотношении</t>
  </si>
  <si>
    <t>11</t>
  </si>
  <si>
    <t>12</t>
  </si>
  <si>
    <t>12.5.</t>
  </si>
  <si>
    <t>12.6.</t>
  </si>
  <si>
    <t>12.7.</t>
  </si>
  <si>
    <t>13.1.</t>
  </si>
  <si>
    <t>13.2.</t>
  </si>
  <si>
    <t>отразить наиболее распространенные трудности</t>
  </si>
  <si>
    <t xml:space="preserve">Отзыв педагогов-психологов, реализующих программу, на ход проведения курса  </t>
  </si>
  <si>
    <t>Ответ в свободной форме,согласно анлизу данных мониторинга от ОО</t>
  </si>
  <si>
    <t>Ответ в свободной форме согласно анализу данных монитолринга от ОО</t>
  </si>
  <si>
    <r>
      <t xml:space="preserve">Необходимо заполнить информацию на листе </t>
    </r>
    <r>
      <rPr>
        <b/>
        <sz val="12"/>
        <color theme="1"/>
        <rFont val="Times New Roman"/>
        <family val="1"/>
        <charset val="204"/>
      </rPr>
      <t xml:space="preserve">"Таблица ОО". </t>
    </r>
  </si>
  <si>
    <t>не заполняется</t>
  </si>
  <si>
    <t xml:space="preserve"> не заполняется</t>
  </si>
  <si>
    <t>введите общее число анкет в МО</t>
  </si>
  <si>
    <t>Информационная таблица ОО</t>
  </si>
  <si>
    <t>Информационная таблица для заполнения ответственным от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</si>
</sst>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3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0" fillId="0" borderId="2" xfId="0" applyBorder="1" applyProtection="1">
      <protection locked="0"/>
    </xf>
    <xf numFmtId="0" fontId="3" fillId="0" borderId="0" xfId="1"/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0" xfId="1" applyFont="1"/>
    <xf numFmtId="0" fontId="2" fillId="0" borderId="0" xfId="0" applyFont="1" applyAlignment="1">
      <alignment wrapText="1"/>
    </xf>
    <xf numFmtId="0" fontId="2" fillId="0" borderId="0" xfId="0" applyFont="1" applyProtection="1"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quotePrefix="1" applyFont="1" applyFill="1" applyBorder="1" applyAlignment="1" applyProtection="1">
      <alignment horizontal="center" vertical="center" wrapText="1"/>
      <protection locked="0"/>
    </xf>
    <xf numFmtId="0" fontId="2" fillId="0" borderId="1" xfId="0" quotePrefix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6" fillId="0" borderId="0" xfId="0" applyFont="1" applyFill="1" applyBorder="1" applyProtection="1">
      <protection locked="0"/>
    </xf>
    <xf numFmtId="0" fontId="2" fillId="0" borderId="0" xfId="0" applyFont="1" applyBorder="1"/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right" vertical="top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>
      <alignment wrapText="1"/>
    </xf>
    <xf numFmtId="10" fontId="2" fillId="0" borderId="0" xfId="0" applyNumberFormat="1" applyFont="1" applyAlignment="1">
      <alignment wrapText="1"/>
    </xf>
    <xf numFmtId="10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2" fillId="0" borderId="3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right" vertical="top"/>
      <protection locked="0"/>
    </xf>
    <xf numFmtId="0" fontId="8" fillId="0" borderId="1" xfId="0" applyFont="1" applyBorder="1" applyAlignment="1" applyProtection="1">
      <alignment horizontal="left" vertical="center" wrapText="1"/>
    </xf>
    <xf numFmtId="0" fontId="9" fillId="0" borderId="0" xfId="0" applyFont="1"/>
    <xf numFmtId="0" fontId="10" fillId="0" borderId="0" xfId="1" applyFont="1"/>
    <xf numFmtId="10" fontId="4" fillId="0" borderId="0" xfId="0" applyNumberFormat="1" applyFont="1" applyAlignment="1">
      <alignment wrapText="1"/>
    </xf>
    <xf numFmtId="0" fontId="4" fillId="0" borderId="0" xfId="0" applyFont="1" applyAlignment="1" applyProtection="1">
      <protection locked="0"/>
    </xf>
    <xf numFmtId="0" fontId="4" fillId="0" borderId="0" xfId="0" applyFont="1" applyAlignment="1"/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2" fillId="0" borderId="1" xfId="0" applyFont="1" applyBorder="1" applyAlignment="1" applyProtection="1">
      <protection locked="0"/>
    </xf>
    <xf numFmtId="0" fontId="2" fillId="0" borderId="1" xfId="0" applyFont="1" applyBorder="1" applyAlignment="1"/>
    <xf numFmtId="0" fontId="11" fillId="0" borderId="1" xfId="0" applyFont="1" applyBorder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8" fillId="3" borderId="1" xfId="0" applyFont="1" applyFill="1" applyBorder="1" applyAlignment="1">
      <alignment horizontal="left"/>
    </xf>
    <xf numFmtId="10" fontId="2" fillId="0" borderId="1" xfId="0" applyNumberFormat="1" applyFont="1" applyBorder="1" applyAlignment="1">
      <alignment horizontal="left" vertical="center" wrapText="1"/>
    </xf>
    <xf numFmtId="10" fontId="2" fillId="0" borderId="1" xfId="0" applyNumberFormat="1" applyFont="1" applyBorder="1" applyAlignment="1">
      <alignment horizontal="left" vertical="center" wrapText="1"/>
    </xf>
    <xf numFmtId="10" fontId="2" fillId="0" borderId="1" xfId="0" applyNumberFormat="1" applyFont="1" applyBorder="1" applyAlignment="1">
      <alignment horizontal="left" wrapText="1"/>
    </xf>
    <xf numFmtId="10" fontId="2" fillId="0" borderId="1" xfId="0" applyNumberFormat="1" applyFont="1" applyBorder="1" applyAlignment="1">
      <alignment horizontal="left" vertical="center" wrapText="1"/>
    </xf>
    <xf numFmtId="10" fontId="2" fillId="0" borderId="1" xfId="0" applyNumberFormat="1" applyFont="1" applyBorder="1" applyAlignment="1">
      <alignment horizontal="left" wrapText="1"/>
    </xf>
    <xf numFmtId="0" fontId="12" fillId="0" borderId="0" xfId="0" applyFont="1"/>
    <xf numFmtId="0" fontId="0" fillId="0" borderId="6" xfId="0" applyBorder="1"/>
    <xf numFmtId="0" fontId="0" fillId="0" borderId="0" xfId="0" applyBorder="1"/>
    <xf numFmtId="0" fontId="0" fillId="0" borderId="5" xfId="0" applyBorder="1"/>
    <xf numFmtId="10" fontId="2" fillId="0" borderId="7" xfId="0" applyNumberFormat="1" applyFont="1" applyBorder="1" applyAlignment="1">
      <alignment horizontal="left" wrapText="1"/>
    </xf>
    <xf numFmtId="10" fontId="2" fillId="0" borderId="1" xfId="0" applyNumberFormat="1" applyFont="1" applyBorder="1" applyAlignment="1">
      <alignment horizontal="left" vertical="center" wrapText="1"/>
    </xf>
    <xf numFmtId="10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3" xfId="1"/>
  </cellStyles>
  <dxfs count="26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C30"/>
  <sheetViews>
    <sheetView workbookViewId="0">
      <selection activeCell="B12" sqref="B12"/>
    </sheetView>
  </sheetViews>
  <sheetFormatPr defaultRowHeight="15.75" x14ac:dyDescent="0.25"/>
  <cols>
    <col min="1" max="1" width="5.85546875" style="15" customWidth="1"/>
    <col min="2" max="2" width="88" style="9" customWidth="1"/>
    <col min="3" max="16384" width="9.140625" style="9"/>
  </cols>
  <sheetData>
    <row r="2" spans="1:3" ht="18.75" x14ac:dyDescent="0.3">
      <c r="A2" s="59" t="s">
        <v>203</v>
      </c>
    </row>
    <row r="3" spans="1:3" x14ac:dyDescent="0.25">
      <c r="B3" s="13"/>
    </row>
    <row r="4" spans="1:3" x14ac:dyDescent="0.25">
      <c r="A4" s="16">
        <v>1</v>
      </c>
      <c r="B4" s="19" t="s">
        <v>271</v>
      </c>
    </row>
    <row r="5" spans="1:3" x14ac:dyDescent="0.25">
      <c r="A5" s="16">
        <v>2</v>
      </c>
      <c r="B5" s="17" t="s">
        <v>209</v>
      </c>
    </row>
    <row r="6" spans="1:3" ht="47.25" x14ac:dyDescent="0.25">
      <c r="A6" s="16">
        <v>3</v>
      </c>
      <c r="B6" s="18" t="s">
        <v>207</v>
      </c>
    </row>
    <row r="7" spans="1:3" ht="31.5" x14ac:dyDescent="0.25">
      <c r="A7" s="16">
        <v>4</v>
      </c>
      <c r="B7" s="10" t="s">
        <v>204</v>
      </c>
    </row>
    <row r="8" spans="1:3" ht="47.25" x14ac:dyDescent="0.25">
      <c r="A8" s="16">
        <v>5</v>
      </c>
      <c r="B8" s="10" t="s">
        <v>206</v>
      </c>
    </row>
    <row r="9" spans="1:3" ht="47.25" x14ac:dyDescent="0.25">
      <c r="A9" s="16">
        <v>6</v>
      </c>
      <c r="B9" s="19" t="s">
        <v>198</v>
      </c>
    </row>
    <row r="10" spans="1:3" ht="47.25" x14ac:dyDescent="0.25">
      <c r="A10" s="16">
        <v>7</v>
      </c>
      <c r="B10" s="10" t="s">
        <v>178</v>
      </c>
    </row>
    <row r="11" spans="1:3" ht="47.25" x14ac:dyDescent="0.25">
      <c r="A11" s="16">
        <v>8</v>
      </c>
      <c r="B11" s="19" t="s">
        <v>199</v>
      </c>
    </row>
    <row r="12" spans="1:3" ht="31.5" x14ac:dyDescent="0.25">
      <c r="A12" s="16">
        <v>9</v>
      </c>
      <c r="B12" s="10" t="s">
        <v>217</v>
      </c>
    </row>
    <row r="13" spans="1:3" ht="16.5" x14ac:dyDescent="0.25">
      <c r="A13" s="60"/>
      <c r="C13" s="12"/>
    </row>
    <row r="14" spans="1:3" ht="16.5" x14ac:dyDescent="0.25">
      <c r="A14" s="60"/>
      <c r="C14" s="12"/>
    </row>
    <row r="15" spans="1:3" ht="16.5" x14ac:dyDescent="0.25">
      <c r="A15" s="60"/>
      <c r="C15" s="12"/>
    </row>
    <row r="16" spans="1:3" ht="16.5" x14ac:dyDescent="0.25">
      <c r="A16" s="60"/>
      <c r="C16" s="12"/>
    </row>
    <row r="17" spans="1:3" ht="28.5" customHeight="1" x14ac:dyDescent="0.25">
      <c r="A17" s="60"/>
      <c r="C17" s="12"/>
    </row>
    <row r="18" spans="1:3" ht="16.5" x14ac:dyDescent="0.25">
      <c r="A18" s="60"/>
      <c r="C18" s="12"/>
    </row>
    <row r="19" spans="1:3" ht="16.5" x14ac:dyDescent="0.25">
      <c r="A19" s="60"/>
      <c r="C19" s="12"/>
    </row>
    <row r="20" spans="1:3" ht="16.5" x14ac:dyDescent="0.25">
      <c r="A20" s="60"/>
      <c r="C20" s="12"/>
    </row>
    <row r="21" spans="1:3" ht="16.5" x14ac:dyDescent="0.25">
      <c r="A21" s="60"/>
      <c r="C21" s="12"/>
    </row>
    <row r="22" spans="1:3" ht="48" customHeight="1" x14ac:dyDescent="0.25">
      <c r="A22" s="60"/>
      <c r="C22" s="12"/>
    </row>
    <row r="23" spans="1:3" ht="16.5" x14ac:dyDescent="0.25">
      <c r="A23" s="60"/>
      <c r="C23" s="12"/>
    </row>
    <row r="24" spans="1:3" ht="16.5" x14ac:dyDescent="0.25">
      <c r="A24" s="60"/>
      <c r="C24" s="12"/>
    </row>
    <row r="25" spans="1:3" ht="16.5" x14ac:dyDescent="0.25">
      <c r="A25" s="60"/>
    </row>
    <row r="26" spans="1:3" ht="16.5" x14ac:dyDescent="0.25">
      <c r="A26" s="60"/>
    </row>
    <row r="27" spans="1:3" ht="16.5" x14ac:dyDescent="0.25">
      <c r="A27" s="60"/>
    </row>
    <row r="28" spans="1:3" ht="16.5" x14ac:dyDescent="0.25">
      <c r="A28" s="60"/>
    </row>
    <row r="29" spans="1:3" ht="16.5" x14ac:dyDescent="0.25">
      <c r="A29" s="60"/>
    </row>
    <row r="30" spans="1:3" x14ac:dyDescent="0.25">
      <c r="A30" s="20"/>
      <c r="B30" s="23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9"/>
  <sheetViews>
    <sheetView tabSelected="1" topLeftCell="I1" workbookViewId="0">
      <pane xSplit="3" ySplit="4" topLeftCell="L5" activePane="bottomRight" state="frozen"/>
      <selection activeCell="I1" sqref="I1"/>
      <selection pane="topRight" activeCell="L1" sqref="L1"/>
      <selection pane="bottomLeft" activeCell="I5" sqref="I5"/>
      <selection pane="bottomRight" activeCell="I2" sqref="I2:L2"/>
    </sheetView>
  </sheetViews>
  <sheetFormatPr defaultRowHeight="15.75" x14ac:dyDescent="0.25"/>
  <cols>
    <col min="1" max="1" width="28" hidden="1" customWidth="1"/>
    <col min="2" max="2" width="10.28515625" hidden="1" customWidth="1"/>
    <col min="3" max="3" width="8.28515625" hidden="1" customWidth="1"/>
    <col min="4" max="4" width="5.140625" hidden="1" customWidth="1"/>
    <col min="5" max="5" width="28" hidden="1" customWidth="1"/>
    <col min="6" max="6" width="90.5703125" hidden="1" customWidth="1"/>
    <col min="7" max="7" width="28" hidden="1" customWidth="1"/>
    <col min="8" max="8" width="5.140625" hidden="1" customWidth="1"/>
    <col min="9" max="9" width="8.42578125" style="9" customWidth="1"/>
    <col min="10" max="10" width="35.140625" style="9" customWidth="1"/>
    <col min="11" max="11" width="15.28515625" style="48" customWidth="1"/>
    <col min="12" max="12" width="36" style="9" customWidth="1"/>
  </cols>
  <sheetData>
    <row r="2" spans="1:12" x14ac:dyDescent="0.25">
      <c r="I2" s="91" t="s">
        <v>275</v>
      </c>
      <c r="J2" s="91"/>
      <c r="K2" s="91"/>
      <c r="L2" s="91"/>
    </row>
    <row r="3" spans="1:12" x14ac:dyDescent="0.25">
      <c r="A3" s="1" t="s">
        <v>0</v>
      </c>
      <c r="B3" s="1" t="s">
        <v>165</v>
      </c>
      <c r="C3" s="1" t="s">
        <v>166</v>
      </c>
      <c r="D3" s="1"/>
      <c r="E3" s="1"/>
      <c r="F3" s="1"/>
      <c r="G3" s="1"/>
      <c r="H3" s="1" t="s">
        <v>91</v>
      </c>
      <c r="I3" s="62" t="s">
        <v>253</v>
      </c>
      <c r="J3" s="63" t="s">
        <v>254</v>
      </c>
      <c r="K3" s="61" t="s">
        <v>56</v>
      </c>
      <c r="L3" s="62" t="s">
        <v>255</v>
      </c>
    </row>
    <row r="4" spans="1:12" ht="47.25" x14ac:dyDescent="0.25">
      <c r="A4" s="8" t="s">
        <v>1</v>
      </c>
      <c r="B4" s="4" t="s">
        <v>171</v>
      </c>
      <c r="C4" s="4">
        <v>5</v>
      </c>
      <c r="D4" s="5">
        <v>1</v>
      </c>
      <c r="E4" s="6" t="s">
        <v>127</v>
      </c>
      <c r="F4" s="7" t="s">
        <v>128</v>
      </c>
      <c r="G4" s="1"/>
      <c r="H4" s="4"/>
      <c r="I4" s="26" t="s">
        <v>93</v>
      </c>
      <c r="J4" s="27" t="s">
        <v>45</v>
      </c>
      <c r="K4" s="80" t="s">
        <v>175</v>
      </c>
      <c r="L4" s="29" t="s">
        <v>8</v>
      </c>
    </row>
    <row r="5" spans="1:12" ht="74.25" customHeight="1" x14ac:dyDescent="0.25">
      <c r="A5" s="8" t="s">
        <v>4</v>
      </c>
      <c r="B5" s="4" t="s">
        <v>167</v>
      </c>
      <c r="C5" s="4">
        <v>9</v>
      </c>
      <c r="D5" s="5">
        <v>4</v>
      </c>
      <c r="E5" s="6" t="s">
        <v>164</v>
      </c>
      <c r="F5" s="7" t="s">
        <v>130</v>
      </c>
      <c r="G5" s="11"/>
      <c r="H5" s="4"/>
      <c r="I5" s="26" t="s">
        <v>94</v>
      </c>
      <c r="J5" s="27" t="s">
        <v>126</v>
      </c>
      <c r="K5" s="79"/>
      <c r="L5" s="32" t="str">
        <f>IF(L$4="","",VLOOKUP(L$4,$A$4:$F$46,6,FALSE))</f>
        <v>муниципальное автономное образовательное учреждение средняя общеобразовательная школа № 4</v>
      </c>
    </row>
    <row r="6" spans="1:12" ht="31.5" x14ac:dyDescent="0.25">
      <c r="A6" s="8" t="s">
        <v>5</v>
      </c>
      <c r="B6" s="4" t="s">
        <v>167</v>
      </c>
      <c r="C6" s="4">
        <v>9</v>
      </c>
      <c r="D6" s="5">
        <v>5</v>
      </c>
      <c r="E6" s="6" t="s">
        <v>133</v>
      </c>
      <c r="F6" s="7" t="s">
        <v>134</v>
      </c>
      <c r="G6" s="11"/>
      <c r="H6" s="4"/>
      <c r="I6" s="26" t="s">
        <v>95</v>
      </c>
      <c r="J6" s="27" t="s">
        <v>46</v>
      </c>
      <c r="K6" s="79"/>
      <c r="L6" s="29"/>
    </row>
    <row r="7" spans="1:12" ht="33" x14ac:dyDescent="0.25">
      <c r="A7" s="8" t="s">
        <v>6</v>
      </c>
      <c r="B7" s="4" t="s">
        <v>171</v>
      </c>
      <c r="C7" s="4">
        <v>5</v>
      </c>
      <c r="D7" s="5">
        <v>6</v>
      </c>
      <c r="E7" s="6" t="s">
        <v>135</v>
      </c>
      <c r="F7" s="7" t="s">
        <v>136</v>
      </c>
      <c r="G7" s="11"/>
      <c r="H7" s="4">
        <v>3</v>
      </c>
      <c r="I7" s="26" t="s">
        <v>96</v>
      </c>
      <c r="J7" s="27" t="s">
        <v>47</v>
      </c>
      <c r="K7" s="79"/>
      <c r="L7" s="29"/>
    </row>
    <row r="8" spans="1:12" ht="16.5" x14ac:dyDescent="0.25">
      <c r="A8" s="8" t="s">
        <v>7</v>
      </c>
      <c r="B8" s="4" t="s">
        <v>171</v>
      </c>
      <c r="C8" s="4">
        <v>5</v>
      </c>
      <c r="D8" s="5">
        <v>7</v>
      </c>
      <c r="E8" s="6" t="s">
        <v>137</v>
      </c>
      <c r="F8" s="7" t="s">
        <v>138</v>
      </c>
      <c r="G8" s="2"/>
      <c r="H8" s="4">
        <v>4</v>
      </c>
      <c r="I8" s="26" t="s">
        <v>97</v>
      </c>
      <c r="J8" s="27" t="s">
        <v>49</v>
      </c>
      <c r="K8" s="79"/>
      <c r="L8" s="29"/>
    </row>
    <row r="9" spans="1:12" ht="31.5" x14ac:dyDescent="0.25">
      <c r="A9" s="8" t="s">
        <v>8</v>
      </c>
      <c r="B9" s="4" t="s">
        <v>167</v>
      </c>
      <c r="C9" s="4">
        <v>9</v>
      </c>
      <c r="D9" s="5">
        <v>8</v>
      </c>
      <c r="E9" s="6" t="s">
        <v>8</v>
      </c>
      <c r="F9" s="7" t="s">
        <v>139</v>
      </c>
      <c r="G9" s="2"/>
      <c r="H9" s="4">
        <v>5</v>
      </c>
      <c r="I9" s="26" t="s">
        <v>98</v>
      </c>
      <c r="J9" s="27" t="s">
        <v>177</v>
      </c>
      <c r="K9" s="79"/>
      <c r="L9" s="29"/>
    </row>
    <row r="10" spans="1:12" ht="47.25" x14ac:dyDescent="0.25">
      <c r="A10" s="8" t="s">
        <v>9</v>
      </c>
      <c r="B10" s="4" t="s">
        <v>167</v>
      </c>
      <c r="C10" s="4">
        <v>9</v>
      </c>
      <c r="D10" s="5">
        <v>9</v>
      </c>
      <c r="E10" s="6" t="s">
        <v>9</v>
      </c>
      <c r="F10" s="7" t="s">
        <v>140</v>
      </c>
      <c r="G10" s="2"/>
      <c r="H10" s="4">
        <v>6</v>
      </c>
      <c r="I10" s="26" t="s">
        <v>99</v>
      </c>
      <c r="J10" s="27" t="s">
        <v>78</v>
      </c>
      <c r="K10" s="79" t="s">
        <v>172</v>
      </c>
      <c r="L10" s="33"/>
    </row>
    <row r="11" spans="1:12" ht="47.25" x14ac:dyDescent="0.25">
      <c r="A11" s="8" t="s">
        <v>10</v>
      </c>
      <c r="B11" s="4" t="s">
        <v>168</v>
      </c>
      <c r="C11" s="4">
        <v>8</v>
      </c>
      <c r="D11" s="5">
        <v>10</v>
      </c>
      <c r="E11" s="6" t="s">
        <v>10</v>
      </c>
      <c r="F11" s="7" t="s">
        <v>141</v>
      </c>
      <c r="G11" s="2"/>
      <c r="H11" s="4">
        <v>7</v>
      </c>
      <c r="I11" s="26" t="s">
        <v>100</v>
      </c>
      <c r="J11" s="27" t="s">
        <v>219</v>
      </c>
      <c r="K11" s="79"/>
      <c r="L11" s="34"/>
    </row>
    <row r="12" spans="1:12" ht="126" x14ac:dyDescent="0.25">
      <c r="A12" s="8"/>
      <c r="B12" s="4"/>
      <c r="C12" s="4"/>
      <c r="D12" s="5"/>
      <c r="E12" s="6"/>
      <c r="F12" s="7"/>
      <c r="G12" s="2"/>
      <c r="H12" s="4"/>
      <c r="I12" s="26" t="s">
        <v>101</v>
      </c>
      <c r="J12" s="27" t="s">
        <v>221</v>
      </c>
      <c r="K12" s="79" t="s">
        <v>222</v>
      </c>
      <c r="L12" s="34"/>
    </row>
    <row r="13" spans="1:12" ht="16.5" x14ac:dyDescent="0.25">
      <c r="A13" s="8" t="s">
        <v>11</v>
      </c>
      <c r="B13" s="4" t="s">
        <v>167</v>
      </c>
      <c r="C13" s="4">
        <v>9</v>
      </c>
      <c r="D13" s="5">
        <v>11</v>
      </c>
      <c r="E13" s="6" t="s">
        <v>11</v>
      </c>
      <c r="F13" s="7" t="s">
        <v>142</v>
      </c>
      <c r="G13" s="2"/>
      <c r="H13" s="4" t="s">
        <v>57</v>
      </c>
      <c r="I13" s="26" t="s">
        <v>102</v>
      </c>
      <c r="J13" s="27" t="s">
        <v>174</v>
      </c>
      <c r="K13" s="79" t="s">
        <v>213</v>
      </c>
      <c r="L13" s="35" t="s">
        <v>63</v>
      </c>
    </row>
    <row r="14" spans="1:12" ht="16.5" x14ac:dyDescent="0.25">
      <c r="A14" s="8" t="s">
        <v>12</v>
      </c>
      <c r="B14" s="4" t="s">
        <v>168</v>
      </c>
      <c r="C14" s="4">
        <v>8</v>
      </c>
      <c r="D14" s="5">
        <v>12</v>
      </c>
      <c r="E14" s="6" t="s">
        <v>12</v>
      </c>
      <c r="F14" s="7" t="s">
        <v>143</v>
      </c>
      <c r="G14" s="2"/>
      <c r="H14" s="4" t="s">
        <v>58</v>
      </c>
      <c r="I14" s="26" t="s">
        <v>223</v>
      </c>
      <c r="J14" s="27" t="s">
        <v>60</v>
      </c>
      <c r="K14" s="79" t="s">
        <v>62</v>
      </c>
      <c r="L14" s="34"/>
    </row>
    <row r="15" spans="1:12" ht="16.5" x14ac:dyDescent="0.25">
      <c r="A15" s="8" t="s">
        <v>13</v>
      </c>
      <c r="B15" s="4" t="s">
        <v>168</v>
      </c>
      <c r="C15" s="4">
        <v>8</v>
      </c>
      <c r="D15" s="5">
        <v>13</v>
      </c>
      <c r="E15" s="6" t="s">
        <v>13</v>
      </c>
      <c r="F15" s="7" t="s">
        <v>142</v>
      </c>
      <c r="G15" s="2"/>
      <c r="H15" s="4" t="s">
        <v>59</v>
      </c>
      <c r="I15" s="26" t="s">
        <v>224</v>
      </c>
      <c r="J15" s="27" t="s">
        <v>61</v>
      </c>
      <c r="K15" s="79" t="s">
        <v>62</v>
      </c>
      <c r="L15" s="34"/>
    </row>
    <row r="16" spans="1:12" ht="31.5" x14ac:dyDescent="0.25">
      <c r="A16" s="8" t="s">
        <v>14</v>
      </c>
      <c r="B16" s="4" t="s">
        <v>170</v>
      </c>
      <c r="C16" s="4">
        <v>6</v>
      </c>
      <c r="D16" s="5">
        <v>14</v>
      </c>
      <c r="E16" s="6" t="s">
        <v>14</v>
      </c>
      <c r="F16" s="7" t="s">
        <v>144</v>
      </c>
      <c r="G16" s="2"/>
      <c r="H16" s="4">
        <v>8</v>
      </c>
      <c r="I16" s="26" t="s">
        <v>225</v>
      </c>
      <c r="J16" s="27" t="s">
        <v>65</v>
      </c>
      <c r="K16" s="79" t="s">
        <v>62</v>
      </c>
      <c r="L16" s="34"/>
    </row>
    <row r="17" spans="1:12" ht="31.5" customHeight="1" x14ac:dyDescent="0.25">
      <c r="A17" s="8" t="s">
        <v>15</v>
      </c>
      <c r="B17" s="4" t="s">
        <v>167</v>
      </c>
      <c r="C17" s="4">
        <v>9</v>
      </c>
      <c r="D17" s="5">
        <v>15</v>
      </c>
      <c r="E17" s="6" t="s">
        <v>15</v>
      </c>
      <c r="F17" s="7" t="s">
        <v>145</v>
      </c>
      <c r="G17" s="2"/>
      <c r="H17" s="4" t="s">
        <v>66</v>
      </c>
      <c r="I17" s="26" t="s">
        <v>226</v>
      </c>
      <c r="J17" s="27" t="s">
        <v>50</v>
      </c>
      <c r="K17" s="79" t="s">
        <v>214</v>
      </c>
      <c r="L17" s="35" t="s">
        <v>63</v>
      </c>
    </row>
    <row r="18" spans="1:12" ht="47.25" x14ac:dyDescent="0.25">
      <c r="A18" s="8" t="s">
        <v>16</v>
      </c>
      <c r="B18" s="4" t="s">
        <v>169</v>
      </c>
      <c r="C18" s="4">
        <v>7</v>
      </c>
      <c r="D18" s="5">
        <v>16</v>
      </c>
      <c r="E18" s="6" t="s">
        <v>16</v>
      </c>
      <c r="F18" s="7" t="s">
        <v>146</v>
      </c>
      <c r="G18" s="2"/>
      <c r="H18" s="4" t="s">
        <v>67</v>
      </c>
      <c r="I18" s="26" t="s">
        <v>227</v>
      </c>
      <c r="J18" s="27" t="s">
        <v>179</v>
      </c>
      <c r="K18" s="88" t="s">
        <v>173</v>
      </c>
      <c r="L18" s="29"/>
    </row>
    <row r="19" spans="1:12" ht="47.25" x14ac:dyDescent="0.25">
      <c r="A19" s="8" t="s">
        <v>17</v>
      </c>
      <c r="B19" s="4" t="s">
        <v>170</v>
      </c>
      <c r="C19" s="4">
        <v>6</v>
      </c>
      <c r="D19" s="5">
        <v>17</v>
      </c>
      <c r="E19" s="6" t="s">
        <v>17</v>
      </c>
      <c r="F19" s="7" t="s">
        <v>147</v>
      </c>
      <c r="G19" s="2"/>
      <c r="H19" s="4" t="s">
        <v>68</v>
      </c>
      <c r="I19" s="26" t="s">
        <v>228</v>
      </c>
      <c r="J19" s="27" t="s">
        <v>180</v>
      </c>
      <c r="K19" s="88"/>
      <c r="L19" s="29"/>
    </row>
    <row r="20" spans="1:12" ht="47.25" x14ac:dyDescent="0.25">
      <c r="A20" s="8" t="s">
        <v>18</v>
      </c>
      <c r="B20" s="4" t="s">
        <v>168</v>
      </c>
      <c r="C20" s="4">
        <v>8</v>
      </c>
      <c r="D20" s="5">
        <v>18</v>
      </c>
      <c r="E20" s="6" t="s">
        <v>18</v>
      </c>
      <c r="F20" s="7" t="s">
        <v>130</v>
      </c>
      <c r="G20" s="2"/>
      <c r="H20" s="4" t="s">
        <v>69</v>
      </c>
      <c r="I20" s="26" t="s">
        <v>229</v>
      </c>
      <c r="J20" s="27" t="s">
        <v>181</v>
      </c>
      <c r="K20" s="88"/>
      <c r="L20" s="29"/>
    </row>
    <row r="21" spans="1:12" ht="47.25" x14ac:dyDescent="0.25">
      <c r="A21" s="8" t="s">
        <v>19</v>
      </c>
      <c r="B21" s="4" t="s">
        <v>169</v>
      </c>
      <c r="C21" s="4">
        <v>7</v>
      </c>
      <c r="D21" s="5">
        <v>19</v>
      </c>
      <c r="E21" s="6" t="s">
        <v>19</v>
      </c>
      <c r="F21" s="7" t="s">
        <v>148</v>
      </c>
      <c r="G21" s="2"/>
      <c r="H21" s="4">
        <v>9</v>
      </c>
      <c r="I21" s="26" t="s">
        <v>230</v>
      </c>
      <c r="J21" s="27" t="s">
        <v>182</v>
      </c>
      <c r="K21" s="88"/>
      <c r="L21" s="29"/>
    </row>
    <row r="22" spans="1:12" ht="47.25" x14ac:dyDescent="0.25">
      <c r="A22" s="8" t="s">
        <v>20</v>
      </c>
      <c r="B22" s="4" t="s">
        <v>168</v>
      </c>
      <c r="C22" s="4">
        <v>8</v>
      </c>
      <c r="D22" s="5">
        <v>20</v>
      </c>
      <c r="E22" s="6" t="s">
        <v>20</v>
      </c>
      <c r="F22" s="7" t="s">
        <v>149</v>
      </c>
      <c r="G22" s="2"/>
      <c r="H22" s="4"/>
      <c r="I22" s="26" t="s">
        <v>231</v>
      </c>
      <c r="J22" s="27" t="s">
        <v>51</v>
      </c>
      <c r="K22" s="79" t="s">
        <v>62</v>
      </c>
      <c r="L22" s="29"/>
    </row>
    <row r="23" spans="1:12" ht="47.25" customHeight="1" x14ac:dyDescent="0.25">
      <c r="A23" s="8" t="s">
        <v>21</v>
      </c>
      <c r="B23" s="4" t="s">
        <v>167</v>
      </c>
      <c r="C23" s="4">
        <v>9</v>
      </c>
      <c r="D23" s="5">
        <v>21</v>
      </c>
      <c r="E23" s="6" t="s">
        <v>21</v>
      </c>
      <c r="F23" s="7" t="s">
        <v>150</v>
      </c>
      <c r="G23" s="2"/>
      <c r="H23" s="4">
        <v>10</v>
      </c>
      <c r="I23" s="26" t="s">
        <v>232</v>
      </c>
      <c r="J23" s="27" t="s">
        <v>52</v>
      </c>
      <c r="K23" s="79" t="s">
        <v>214</v>
      </c>
      <c r="L23" s="35" t="s">
        <v>63</v>
      </c>
    </row>
    <row r="24" spans="1:12" ht="16.5" x14ac:dyDescent="0.25">
      <c r="A24" s="8" t="s">
        <v>22</v>
      </c>
      <c r="B24" s="4" t="s">
        <v>169</v>
      </c>
      <c r="C24" s="4">
        <v>7</v>
      </c>
      <c r="D24" s="5">
        <v>22</v>
      </c>
      <c r="E24" s="6" t="s">
        <v>22</v>
      </c>
      <c r="F24" s="7" t="s">
        <v>130</v>
      </c>
      <c r="G24" s="2"/>
      <c r="H24" s="4"/>
      <c r="I24" s="26" t="s">
        <v>233</v>
      </c>
      <c r="J24" s="27" t="s">
        <v>70</v>
      </c>
      <c r="K24" s="89" t="s">
        <v>176</v>
      </c>
      <c r="L24" s="29"/>
    </row>
    <row r="25" spans="1:12" ht="16.5" x14ac:dyDescent="0.25">
      <c r="A25" s="8" t="s">
        <v>23</v>
      </c>
      <c r="B25" s="4" t="s">
        <v>171</v>
      </c>
      <c r="C25" s="4">
        <v>5</v>
      </c>
      <c r="D25" s="5">
        <v>23</v>
      </c>
      <c r="E25" s="6" t="s">
        <v>23</v>
      </c>
      <c r="F25" s="7" t="s">
        <v>151</v>
      </c>
      <c r="G25" s="2"/>
      <c r="H25" s="4"/>
      <c r="I25" s="26" t="s">
        <v>239</v>
      </c>
      <c r="J25" s="27" t="s">
        <v>76</v>
      </c>
      <c r="K25" s="89"/>
      <c r="L25" s="29"/>
    </row>
    <row r="26" spans="1:12" ht="16.5" x14ac:dyDescent="0.25">
      <c r="A26" s="8" t="s">
        <v>24</v>
      </c>
      <c r="B26" s="4" t="s">
        <v>170</v>
      </c>
      <c r="C26" s="4">
        <v>6</v>
      </c>
      <c r="D26" s="5">
        <v>24</v>
      </c>
      <c r="E26" s="6" t="s">
        <v>24</v>
      </c>
      <c r="F26" s="7" t="s">
        <v>141</v>
      </c>
      <c r="G26" s="2"/>
      <c r="H26" s="4"/>
      <c r="I26" s="26" t="s">
        <v>234</v>
      </c>
      <c r="J26" s="27" t="s">
        <v>71</v>
      </c>
      <c r="K26" s="89"/>
      <c r="L26" s="29"/>
    </row>
    <row r="27" spans="1:12" ht="16.5" x14ac:dyDescent="0.25">
      <c r="A27" s="8" t="s">
        <v>25</v>
      </c>
      <c r="B27" s="4" t="s">
        <v>169</v>
      </c>
      <c r="C27" s="4">
        <v>7</v>
      </c>
      <c r="D27" s="5">
        <v>25</v>
      </c>
      <c r="E27" s="6" t="s">
        <v>152</v>
      </c>
      <c r="F27" s="7" t="s">
        <v>139</v>
      </c>
      <c r="G27" s="2"/>
      <c r="H27" s="4"/>
      <c r="I27" s="26" t="s">
        <v>235</v>
      </c>
      <c r="J27" s="27" t="s">
        <v>73</v>
      </c>
      <c r="K27" s="89"/>
      <c r="L27" s="29"/>
    </row>
    <row r="28" spans="1:12" ht="16.5" x14ac:dyDescent="0.25">
      <c r="A28" s="8" t="s">
        <v>26</v>
      </c>
      <c r="B28" s="4" t="s">
        <v>170</v>
      </c>
      <c r="C28" s="4">
        <v>6</v>
      </c>
      <c r="D28" s="5">
        <v>26</v>
      </c>
      <c r="E28" s="6" t="s">
        <v>26</v>
      </c>
      <c r="F28" s="7" t="s">
        <v>153</v>
      </c>
      <c r="G28" s="2"/>
      <c r="H28" s="4"/>
      <c r="I28" s="26" t="s">
        <v>237</v>
      </c>
      <c r="J28" s="27" t="s">
        <v>72</v>
      </c>
      <c r="K28" s="89"/>
      <c r="L28" s="29"/>
    </row>
    <row r="29" spans="1:12" ht="16.5" x14ac:dyDescent="0.25">
      <c r="A29" s="8" t="s">
        <v>27</v>
      </c>
      <c r="B29" s="4" t="s">
        <v>169</v>
      </c>
      <c r="C29" s="4">
        <v>7</v>
      </c>
      <c r="D29" s="5">
        <v>27</v>
      </c>
      <c r="E29" s="6" t="s">
        <v>27</v>
      </c>
      <c r="F29" s="7" t="s">
        <v>154</v>
      </c>
      <c r="G29" s="2"/>
      <c r="H29" s="4"/>
      <c r="I29" s="26" t="s">
        <v>236</v>
      </c>
      <c r="J29" s="27" t="s">
        <v>74</v>
      </c>
      <c r="K29" s="89"/>
      <c r="L29" s="29"/>
    </row>
    <row r="30" spans="1:12" ht="16.5" x14ac:dyDescent="0.25">
      <c r="A30" s="8" t="s">
        <v>28</v>
      </c>
      <c r="B30" s="4" t="s">
        <v>170</v>
      </c>
      <c r="C30" s="4">
        <v>6</v>
      </c>
      <c r="D30" s="5">
        <v>28</v>
      </c>
      <c r="E30" s="6" t="s">
        <v>155</v>
      </c>
      <c r="F30" s="7" t="s">
        <v>156</v>
      </c>
      <c r="G30" s="2"/>
      <c r="H30" s="4">
        <v>11</v>
      </c>
      <c r="I30" s="26" t="s">
        <v>238</v>
      </c>
      <c r="J30" s="27" t="s">
        <v>75</v>
      </c>
      <c r="K30" s="89"/>
      <c r="L30" s="29"/>
    </row>
    <row r="31" spans="1:12" ht="31.5" customHeight="1" x14ac:dyDescent="0.25">
      <c r="A31" s="8" t="s">
        <v>29</v>
      </c>
      <c r="B31" s="4" t="s">
        <v>170</v>
      </c>
      <c r="C31" s="4">
        <v>6</v>
      </c>
      <c r="D31" s="5">
        <v>29</v>
      </c>
      <c r="E31" s="6" t="s">
        <v>29</v>
      </c>
      <c r="F31" s="7" t="s">
        <v>157</v>
      </c>
      <c r="G31" s="2"/>
      <c r="H31" s="4"/>
      <c r="I31" s="26" t="s">
        <v>103</v>
      </c>
      <c r="J31" s="27" t="s">
        <v>53</v>
      </c>
      <c r="K31" s="79" t="s">
        <v>214</v>
      </c>
      <c r="L31" s="35" t="s">
        <v>63</v>
      </c>
    </row>
    <row r="32" spans="1:12" ht="31.5" x14ac:dyDescent="0.25">
      <c r="A32" s="8" t="s">
        <v>30</v>
      </c>
      <c r="B32" s="4" t="s">
        <v>169</v>
      </c>
      <c r="C32" s="4">
        <v>7</v>
      </c>
      <c r="D32" s="5">
        <v>30</v>
      </c>
      <c r="E32" s="6" t="s">
        <v>30</v>
      </c>
      <c r="F32" s="7" t="s">
        <v>132</v>
      </c>
      <c r="G32" s="2"/>
      <c r="H32" s="4"/>
      <c r="I32" s="26" t="s">
        <v>104</v>
      </c>
      <c r="J32" s="27" t="s">
        <v>79</v>
      </c>
      <c r="K32" s="79" t="s">
        <v>173</v>
      </c>
      <c r="L32" s="29"/>
    </row>
    <row r="33" spans="1:14" ht="31.5" x14ac:dyDescent="0.25">
      <c r="A33" s="8" t="s">
        <v>31</v>
      </c>
      <c r="B33" s="4" t="s">
        <v>170</v>
      </c>
      <c r="C33" s="4">
        <v>6</v>
      </c>
      <c r="D33" s="5">
        <v>31</v>
      </c>
      <c r="E33" s="6" t="s">
        <v>31</v>
      </c>
      <c r="F33" s="7" t="s">
        <v>158</v>
      </c>
      <c r="G33" s="2"/>
      <c r="H33" s="4">
        <v>12</v>
      </c>
      <c r="I33" s="26" t="s">
        <v>105</v>
      </c>
      <c r="J33" s="27" t="s">
        <v>80</v>
      </c>
      <c r="K33" s="79" t="s">
        <v>173</v>
      </c>
      <c r="L33" s="29"/>
    </row>
    <row r="34" spans="1:14" ht="47.25" x14ac:dyDescent="0.25">
      <c r="A34" s="8" t="s">
        <v>32</v>
      </c>
      <c r="B34" s="4" t="s">
        <v>169</v>
      </c>
      <c r="C34" s="4">
        <v>7</v>
      </c>
      <c r="D34" s="5">
        <v>32</v>
      </c>
      <c r="E34" s="6" t="s">
        <v>32</v>
      </c>
      <c r="F34" s="7" t="s">
        <v>154</v>
      </c>
      <c r="G34" s="2"/>
      <c r="H34" s="4">
        <v>13</v>
      </c>
      <c r="I34" s="26" t="s">
        <v>107</v>
      </c>
      <c r="J34" s="27" t="s">
        <v>81</v>
      </c>
      <c r="K34" s="79" t="s">
        <v>208</v>
      </c>
      <c r="L34" s="29"/>
    </row>
    <row r="35" spans="1:14" ht="63" x14ac:dyDescent="0.25">
      <c r="A35" s="8" t="s">
        <v>33</v>
      </c>
      <c r="B35" s="4" t="s">
        <v>168</v>
      </c>
      <c r="C35" s="4">
        <v>8</v>
      </c>
      <c r="D35" s="5">
        <v>33</v>
      </c>
      <c r="E35" s="6" t="s">
        <v>33</v>
      </c>
      <c r="F35" s="7" t="s">
        <v>159</v>
      </c>
      <c r="G35" s="2"/>
      <c r="H35" s="4">
        <v>14</v>
      </c>
      <c r="I35" s="26" t="s">
        <v>108</v>
      </c>
      <c r="J35" s="27" t="s">
        <v>216</v>
      </c>
      <c r="K35" s="79" t="s">
        <v>215</v>
      </c>
      <c r="L35" s="29"/>
    </row>
    <row r="36" spans="1:14" ht="47.25" x14ac:dyDescent="0.25">
      <c r="A36" s="8" t="s">
        <v>34</v>
      </c>
      <c r="B36" s="4" t="s">
        <v>167</v>
      </c>
      <c r="C36" s="4">
        <v>9</v>
      </c>
      <c r="D36" s="5">
        <v>34</v>
      </c>
      <c r="E36" s="6" t="s">
        <v>34</v>
      </c>
      <c r="F36" s="7" t="s">
        <v>141</v>
      </c>
      <c r="G36" s="2"/>
      <c r="H36" s="4" t="s">
        <v>84</v>
      </c>
      <c r="I36" s="26" t="s">
        <v>109</v>
      </c>
      <c r="J36" s="27" t="s">
        <v>83</v>
      </c>
      <c r="K36" s="79" t="s">
        <v>214</v>
      </c>
      <c r="L36" s="35" t="s">
        <v>63</v>
      </c>
    </row>
    <row r="37" spans="1:14" ht="67.5" customHeight="1" x14ac:dyDescent="0.25">
      <c r="A37" s="8" t="s">
        <v>35</v>
      </c>
      <c r="B37" s="4" t="s">
        <v>171</v>
      </c>
      <c r="C37" s="4">
        <v>5</v>
      </c>
      <c r="D37" s="5">
        <v>35</v>
      </c>
      <c r="E37" s="6" t="s">
        <v>35</v>
      </c>
      <c r="F37" s="7" t="s">
        <v>136</v>
      </c>
      <c r="G37" s="2"/>
      <c r="H37" s="4" t="s">
        <v>85</v>
      </c>
      <c r="I37" s="26" t="s">
        <v>240</v>
      </c>
      <c r="J37" s="27" t="s">
        <v>82</v>
      </c>
      <c r="K37" s="79" t="s">
        <v>173</v>
      </c>
      <c r="L37" s="29"/>
    </row>
    <row r="38" spans="1:14" ht="47.25" x14ac:dyDescent="0.25">
      <c r="A38" s="8" t="s">
        <v>36</v>
      </c>
      <c r="B38" s="4" t="s">
        <v>169</v>
      </c>
      <c r="C38" s="4">
        <v>7</v>
      </c>
      <c r="D38" s="5">
        <v>36</v>
      </c>
      <c r="E38" s="6" t="s">
        <v>36</v>
      </c>
      <c r="F38" s="7" t="s">
        <v>154</v>
      </c>
      <c r="G38" s="2"/>
      <c r="H38" s="4">
        <v>15</v>
      </c>
      <c r="I38" s="26" t="s">
        <v>241</v>
      </c>
      <c r="J38" s="27" t="s">
        <v>54</v>
      </c>
      <c r="K38" s="79" t="s">
        <v>90</v>
      </c>
      <c r="L38" s="29"/>
    </row>
    <row r="39" spans="1:14" ht="59.25" customHeight="1" x14ac:dyDescent="0.25">
      <c r="A39" s="8" t="s">
        <v>37</v>
      </c>
      <c r="B39" s="4" t="s">
        <v>168</v>
      </c>
      <c r="C39" s="4">
        <v>8</v>
      </c>
      <c r="D39" s="5">
        <v>37</v>
      </c>
      <c r="E39" s="6" t="s">
        <v>37</v>
      </c>
      <c r="F39" s="7" t="s">
        <v>160</v>
      </c>
      <c r="G39" s="2"/>
      <c r="H39" s="4" t="s">
        <v>86</v>
      </c>
      <c r="I39" s="26" t="s">
        <v>117</v>
      </c>
      <c r="J39" s="27" t="s">
        <v>55</v>
      </c>
      <c r="K39" s="79" t="s">
        <v>214</v>
      </c>
      <c r="L39" s="35" t="s">
        <v>63</v>
      </c>
    </row>
    <row r="40" spans="1:14" ht="59.25" customHeight="1" x14ac:dyDescent="0.25">
      <c r="A40" s="8" t="s">
        <v>38</v>
      </c>
      <c r="B40" s="4" t="s">
        <v>171</v>
      </c>
      <c r="C40" s="4">
        <v>5</v>
      </c>
      <c r="D40" s="5">
        <v>38</v>
      </c>
      <c r="E40" s="6" t="s">
        <v>38</v>
      </c>
      <c r="F40" s="7" t="s">
        <v>161</v>
      </c>
      <c r="G40" s="2"/>
      <c r="H40" s="4" t="s">
        <v>87</v>
      </c>
      <c r="I40" s="26" t="s">
        <v>86</v>
      </c>
      <c r="J40" s="27" t="s">
        <v>88</v>
      </c>
      <c r="K40" s="88" t="s">
        <v>90</v>
      </c>
      <c r="L40" s="29"/>
    </row>
    <row r="41" spans="1:14" ht="49.5" customHeight="1" x14ac:dyDescent="0.25">
      <c r="A41" s="8" t="s">
        <v>39</v>
      </c>
      <c r="B41" s="4" t="s">
        <v>168</v>
      </c>
      <c r="C41" s="4">
        <v>8</v>
      </c>
      <c r="D41" s="5">
        <v>39</v>
      </c>
      <c r="E41" s="6" t="s">
        <v>39</v>
      </c>
      <c r="F41" s="7" t="s">
        <v>150</v>
      </c>
      <c r="G41" s="2"/>
      <c r="H41" s="3"/>
      <c r="I41" s="26" t="s">
        <v>87</v>
      </c>
      <c r="J41" s="27" t="s">
        <v>89</v>
      </c>
      <c r="K41" s="88"/>
      <c r="L41" s="29"/>
    </row>
    <row r="42" spans="1:14" ht="16.5" x14ac:dyDescent="0.25">
      <c r="A42" s="8" t="s">
        <v>40</v>
      </c>
      <c r="B42" s="4" t="s">
        <v>168</v>
      </c>
      <c r="C42" s="4">
        <v>8</v>
      </c>
      <c r="D42" s="5">
        <v>40</v>
      </c>
      <c r="E42" s="6" t="s">
        <v>40</v>
      </c>
      <c r="F42" s="7" t="s">
        <v>159</v>
      </c>
      <c r="G42" s="2"/>
      <c r="H42" s="3"/>
      <c r="I42" s="37"/>
    </row>
    <row r="43" spans="1:14" ht="16.5" x14ac:dyDescent="0.25">
      <c r="A43" s="8" t="s">
        <v>41</v>
      </c>
      <c r="B43" s="4" t="s">
        <v>171</v>
      </c>
      <c r="C43" s="4">
        <v>5</v>
      </c>
      <c r="D43" s="5">
        <v>41</v>
      </c>
      <c r="E43" s="6" t="s">
        <v>41</v>
      </c>
      <c r="F43" s="7" t="s">
        <v>144</v>
      </c>
      <c r="G43" s="2"/>
      <c r="H43" s="2"/>
      <c r="I43" s="51" t="s">
        <v>220</v>
      </c>
      <c r="J43" s="52"/>
      <c r="K43" s="53"/>
      <c r="L43" s="53"/>
      <c r="M43" s="53"/>
      <c r="N43" s="54"/>
    </row>
    <row r="44" spans="1:14" ht="16.5" x14ac:dyDescent="0.25">
      <c r="A44" s="8" t="s">
        <v>42</v>
      </c>
      <c r="B44" s="4" t="s">
        <v>170</v>
      </c>
      <c r="C44" s="4">
        <v>6</v>
      </c>
      <c r="D44" s="5">
        <v>42</v>
      </c>
      <c r="E44" s="6" t="s">
        <v>42</v>
      </c>
      <c r="F44" s="7" t="s">
        <v>162</v>
      </c>
      <c r="G44" s="2"/>
      <c r="H44" s="2"/>
      <c r="I44" s="52"/>
      <c r="J44" s="55" t="s">
        <v>200</v>
      </c>
      <c r="K44" s="56" t="s">
        <v>201</v>
      </c>
      <c r="L44" s="56"/>
      <c r="M44" s="56"/>
      <c r="N44" s="57" t="s">
        <v>202</v>
      </c>
    </row>
    <row r="45" spans="1:14" ht="16.5" x14ac:dyDescent="0.25">
      <c r="A45" s="8" t="s">
        <v>43</v>
      </c>
      <c r="B45" s="4" t="s">
        <v>167</v>
      </c>
      <c r="C45" s="4">
        <v>9</v>
      </c>
      <c r="D45" s="5">
        <v>43</v>
      </c>
      <c r="E45" s="6" t="s">
        <v>43</v>
      </c>
      <c r="F45" s="7" t="s">
        <v>163</v>
      </c>
      <c r="G45" s="2"/>
      <c r="H45" s="2"/>
      <c r="I45" s="46"/>
    </row>
    <row r="46" spans="1:14" ht="16.5" x14ac:dyDescent="0.25">
      <c r="A46" s="8" t="s">
        <v>44</v>
      </c>
      <c r="B46" s="4" t="s">
        <v>169</v>
      </c>
      <c r="C46" s="4">
        <v>7</v>
      </c>
      <c r="D46" s="5">
        <v>44</v>
      </c>
      <c r="E46" s="6" t="s">
        <v>44</v>
      </c>
      <c r="F46" s="7" t="s">
        <v>130</v>
      </c>
      <c r="G46" s="2"/>
      <c r="H46" s="2"/>
      <c r="I46" s="46"/>
    </row>
    <row r="47" spans="1:14" x14ac:dyDescent="0.25">
      <c r="H47" s="2"/>
      <c r="I47" s="46"/>
    </row>
    <row r="48" spans="1:14" s="9" customFormat="1" x14ac:dyDescent="0.25">
      <c r="A48"/>
      <c r="B48"/>
      <c r="C48"/>
      <c r="D48"/>
      <c r="E48"/>
      <c r="F48"/>
      <c r="G48"/>
      <c r="H48" s="2"/>
      <c r="I48" s="46"/>
      <c r="K48" s="48"/>
      <c r="M48"/>
      <c r="N48"/>
    </row>
    <row r="49" spans="1:14" s="9" customFormat="1" x14ac:dyDescent="0.25">
      <c r="A49"/>
      <c r="B49"/>
      <c r="C49"/>
      <c r="D49"/>
      <c r="E49"/>
      <c r="F49"/>
      <c r="G49"/>
      <c r="H49" s="2"/>
      <c r="I49" s="46"/>
      <c r="K49" s="48"/>
      <c r="M49"/>
      <c r="N49"/>
    </row>
    <row r="50" spans="1:14" s="9" customFormat="1" x14ac:dyDescent="0.25">
      <c r="A50"/>
      <c r="B50"/>
      <c r="C50"/>
      <c r="D50"/>
      <c r="E50"/>
      <c r="F50"/>
      <c r="G50"/>
      <c r="H50" s="2"/>
      <c r="I50" s="46"/>
      <c r="K50" s="48"/>
      <c r="M50"/>
      <c r="N50"/>
    </row>
    <row r="51" spans="1:14" s="9" customFormat="1" x14ac:dyDescent="0.25">
      <c r="A51"/>
      <c r="B51"/>
      <c r="C51"/>
      <c r="D51"/>
      <c r="E51"/>
      <c r="F51"/>
      <c r="G51"/>
      <c r="H51" s="2"/>
      <c r="I51" s="46"/>
      <c r="K51" s="48"/>
      <c r="M51"/>
      <c r="N51"/>
    </row>
    <row r="52" spans="1:14" s="9" customFormat="1" x14ac:dyDescent="0.25">
      <c r="A52"/>
      <c r="B52"/>
      <c r="C52"/>
      <c r="D52"/>
      <c r="E52"/>
      <c r="F52"/>
      <c r="G52"/>
      <c r="H52" s="2"/>
      <c r="I52" s="46"/>
      <c r="K52" s="48"/>
      <c r="M52"/>
      <c r="N52"/>
    </row>
    <row r="53" spans="1:14" s="9" customFormat="1" x14ac:dyDescent="0.25">
      <c r="A53"/>
      <c r="B53"/>
      <c r="C53"/>
      <c r="D53"/>
      <c r="E53"/>
      <c r="F53"/>
      <c r="G53"/>
      <c r="H53" s="2"/>
      <c r="I53" s="46"/>
      <c r="K53" s="48"/>
      <c r="M53"/>
      <c r="N53"/>
    </row>
    <row r="54" spans="1:14" s="9" customFormat="1" x14ac:dyDescent="0.25">
      <c r="A54"/>
      <c r="B54"/>
      <c r="C54"/>
      <c r="D54"/>
      <c r="E54"/>
      <c r="F54"/>
      <c r="G54"/>
      <c r="H54" s="2"/>
      <c r="I54" s="46"/>
      <c r="K54" s="48"/>
      <c r="M54"/>
      <c r="N54"/>
    </row>
    <row r="55" spans="1:14" s="9" customFormat="1" x14ac:dyDescent="0.25">
      <c r="A55"/>
      <c r="B55"/>
      <c r="C55"/>
      <c r="D55"/>
      <c r="E55"/>
      <c r="F55"/>
      <c r="G55"/>
      <c r="H55" s="2"/>
      <c r="I55" s="46"/>
      <c r="K55" s="48"/>
      <c r="M55"/>
      <c r="N55"/>
    </row>
    <row r="56" spans="1:14" s="9" customFormat="1" x14ac:dyDescent="0.25">
      <c r="A56"/>
      <c r="B56"/>
      <c r="C56"/>
      <c r="D56"/>
      <c r="E56"/>
      <c r="F56"/>
      <c r="G56"/>
      <c r="H56" s="2"/>
      <c r="I56" s="46"/>
      <c r="K56" s="48"/>
      <c r="M56"/>
      <c r="N56"/>
    </row>
    <row r="57" spans="1:14" s="9" customFormat="1" x14ac:dyDescent="0.25">
      <c r="A57"/>
      <c r="B57"/>
      <c r="C57"/>
      <c r="D57"/>
      <c r="E57"/>
      <c r="F57"/>
      <c r="G57"/>
      <c r="H57" s="2"/>
      <c r="I57" s="46"/>
      <c r="K57" s="48"/>
      <c r="M57"/>
      <c r="N57"/>
    </row>
    <row r="58" spans="1:14" s="9" customFormat="1" x14ac:dyDescent="0.25">
      <c r="A58"/>
      <c r="B58"/>
      <c r="C58"/>
      <c r="D58"/>
      <c r="E58"/>
      <c r="F58"/>
      <c r="G58"/>
      <c r="H58" s="2"/>
      <c r="I58" s="46"/>
      <c r="K58" s="48"/>
      <c r="M58"/>
      <c r="N58"/>
    </row>
    <row r="59" spans="1:14" s="9" customFormat="1" x14ac:dyDescent="0.25">
      <c r="A59"/>
      <c r="B59"/>
      <c r="C59"/>
      <c r="D59"/>
      <c r="E59"/>
      <c r="F59"/>
      <c r="G59"/>
      <c r="H59" s="2"/>
      <c r="K59" s="48"/>
      <c r="M59"/>
      <c r="N59"/>
    </row>
  </sheetData>
  <sheetProtection formatColumns="0" formatRows="0"/>
  <autoFilter ref="A3:L46"/>
  <mergeCells count="4">
    <mergeCell ref="K18:K21"/>
    <mergeCell ref="K24:K30"/>
    <mergeCell ref="K40:K41"/>
    <mergeCell ref="I2:L2"/>
  </mergeCells>
  <conditionalFormatting sqref="L4:L41">
    <cfRule type="containsBlanks" dxfId="25" priority="6" stopIfTrue="1">
      <formula>LEN(TRIM(L4))=0</formula>
    </cfRule>
  </conditionalFormatting>
  <conditionalFormatting sqref="L17">
    <cfRule type="containsBlanks" dxfId="24" priority="5" stopIfTrue="1">
      <formula>LEN(TRIM(L17))=0</formula>
    </cfRule>
  </conditionalFormatting>
  <conditionalFormatting sqref="L23">
    <cfRule type="containsBlanks" dxfId="23" priority="4" stopIfTrue="1">
      <formula>LEN(TRIM(L23))=0</formula>
    </cfRule>
  </conditionalFormatting>
  <conditionalFormatting sqref="L31">
    <cfRule type="containsBlanks" dxfId="22" priority="3" stopIfTrue="1">
      <formula>LEN(TRIM(L31))=0</formula>
    </cfRule>
  </conditionalFormatting>
  <conditionalFormatting sqref="L36">
    <cfRule type="containsBlanks" dxfId="21" priority="2" stopIfTrue="1">
      <formula>LEN(TRIM(L36))=0</formula>
    </cfRule>
  </conditionalFormatting>
  <conditionalFormatting sqref="L39">
    <cfRule type="containsBlanks" dxfId="20" priority="1" stopIfTrue="1">
      <formula>LEN(TRIM(L39))=0</formula>
    </cfRule>
  </conditionalFormatting>
  <dataValidations count="7">
    <dataValidation type="whole" operator="greaterThanOrEqual" allowBlank="1" showInputMessage="1" showErrorMessage="1" sqref="L37 L18:L21 L32:L33 L10:L12">
      <formula1>0</formula1>
    </dataValidation>
    <dataValidation type="list" allowBlank="1" showInputMessage="1" showErrorMessage="1" sqref="L14:L16 L22">
      <formula1>"да,нет"</formula1>
    </dataValidation>
    <dataValidation type="list" errorStyle="warning" allowBlank="1" showInputMessage="1" showErrorMessage="1" sqref="L24:L30">
      <formula1>"активная,пассивная"</formula1>
    </dataValidation>
    <dataValidation type="list" allowBlank="1" showInputMessage="1" showErrorMessage="1" sqref="L34">
      <formula1>"высокая,средняя,низкая"</formula1>
    </dataValidation>
    <dataValidation type="list" errorStyle="warning" allowBlank="1" showInputMessage="1" showErrorMessage="1" promptTitle="Введите название муниципалитета" prompt="При повторном нажатии на данную ячейку появится список муниципалитетов, из которого можно выбрать необходимый" sqref="L4">
      <formula1>$A$4:$A$46</formula1>
    </dataValidation>
    <dataValidation type="list" allowBlank="1" showInputMessage="1" showErrorMessage="1" sqref="B4:B46">
      <formula1>"I,II,III,IV,V"</formula1>
    </dataValidation>
    <dataValidation type="list" allowBlank="1" showInputMessage="1" showErrorMessage="1" sqref="C4:C46">
      <formula1>"5,6,7,8,9"</formula1>
    </dataValidation>
  </dataValidations>
  <pageMargins left="0.7" right="0.7" top="0.75" bottom="0.75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7"/>
  <sheetViews>
    <sheetView topLeftCell="I1" workbookViewId="0">
      <pane xSplit="3" ySplit="4" topLeftCell="L5" activePane="bottomRight" state="frozen"/>
      <selection activeCell="I1" sqref="I1"/>
      <selection pane="topRight" activeCell="L1" sqref="L1"/>
      <selection pane="bottomLeft" activeCell="I5" sqref="I5"/>
      <selection pane="bottomRight" activeCell="N6" sqref="N6"/>
    </sheetView>
  </sheetViews>
  <sheetFormatPr defaultRowHeight="15.75" x14ac:dyDescent="0.25"/>
  <cols>
    <col min="1" max="1" width="28" hidden="1" customWidth="1"/>
    <col min="2" max="2" width="10.28515625" hidden="1" customWidth="1"/>
    <col min="3" max="3" width="8.28515625" hidden="1" customWidth="1"/>
    <col min="4" max="4" width="5.140625" hidden="1" customWidth="1"/>
    <col min="5" max="5" width="28" hidden="1" customWidth="1"/>
    <col min="6" max="6" width="90.5703125" hidden="1" customWidth="1"/>
    <col min="7" max="7" width="28" hidden="1" customWidth="1"/>
    <col min="8" max="8" width="5.140625" hidden="1" customWidth="1"/>
    <col min="9" max="9" width="7.85546875" style="9" customWidth="1"/>
    <col min="10" max="10" width="35.140625" style="9" customWidth="1"/>
    <col min="11" max="11" width="21.5703125" style="48" customWidth="1"/>
    <col min="12" max="12" width="18" customWidth="1"/>
  </cols>
  <sheetData>
    <row r="2" spans="1:12" ht="30" customHeight="1" x14ac:dyDescent="0.25">
      <c r="J2" s="92" t="s">
        <v>276</v>
      </c>
      <c r="K2" s="92"/>
      <c r="L2" s="24"/>
    </row>
    <row r="3" spans="1:12" x14ac:dyDescent="0.25">
      <c r="A3" s="1" t="s">
        <v>0</v>
      </c>
      <c r="B3" s="1" t="s">
        <v>165</v>
      </c>
      <c r="C3" s="1" t="s">
        <v>166</v>
      </c>
      <c r="D3" s="1"/>
      <c r="E3" s="1"/>
      <c r="F3" s="1"/>
      <c r="G3" s="1"/>
      <c r="H3" s="1" t="s">
        <v>91</v>
      </c>
      <c r="I3" s="62" t="s">
        <v>253</v>
      </c>
      <c r="J3" s="63" t="s">
        <v>254</v>
      </c>
      <c r="K3" s="61" t="s">
        <v>255</v>
      </c>
      <c r="L3" s="83"/>
    </row>
    <row r="4" spans="1:12" ht="31.5" x14ac:dyDescent="0.25">
      <c r="A4" s="8" t="s">
        <v>1</v>
      </c>
      <c r="B4" s="4" t="s">
        <v>171</v>
      </c>
      <c r="C4" s="4">
        <v>5</v>
      </c>
      <c r="D4" s="5">
        <v>1</v>
      </c>
      <c r="E4" s="6" t="s">
        <v>127</v>
      </c>
      <c r="F4" s="7" t="s">
        <v>128</v>
      </c>
      <c r="G4" s="1"/>
      <c r="H4" s="4"/>
      <c r="I4" s="26" t="s">
        <v>93</v>
      </c>
      <c r="J4" s="27" t="s">
        <v>247</v>
      </c>
      <c r="K4" s="87"/>
      <c r="L4" s="85"/>
    </row>
    <row r="5" spans="1:12" ht="16.5" x14ac:dyDescent="0.25">
      <c r="A5" s="8" t="s">
        <v>2</v>
      </c>
      <c r="B5" s="4" t="s">
        <v>170</v>
      </c>
      <c r="C5" s="4">
        <v>6</v>
      </c>
      <c r="D5" s="5">
        <v>2</v>
      </c>
      <c r="E5" s="6" t="s">
        <v>129</v>
      </c>
      <c r="F5" s="7" t="s">
        <v>130</v>
      </c>
      <c r="G5" s="1"/>
      <c r="H5" s="4">
        <v>1</v>
      </c>
      <c r="I5" s="26" t="s">
        <v>94</v>
      </c>
      <c r="J5" s="27" t="s">
        <v>256</v>
      </c>
      <c r="K5" s="78"/>
      <c r="L5" s="85"/>
    </row>
    <row r="6" spans="1:12" ht="55.5" customHeight="1" x14ac:dyDescent="0.25">
      <c r="A6" s="8" t="s">
        <v>3</v>
      </c>
      <c r="B6" s="4" t="s">
        <v>171</v>
      </c>
      <c r="C6" s="4">
        <v>5</v>
      </c>
      <c r="D6" s="5">
        <v>3</v>
      </c>
      <c r="E6" s="6" t="s">
        <v>131</v>
      </c>
      <c r="F6" s="7" t="s">
        <v>132</v>
      </c>
      <c r="G6" s="11"/>
      <c r="H6" s="4">
        <v>2</v>
      </c>
      <c r="I6" s="26" t="s">
        <v>95</v>
      </c>
      <c r="J6" s="27" t="s">
        <v>218</v>
      </c>
      <c r="K6" s="49"/>
      <c r="L6" s="85"/>
    </row>
    <row r="7" spans="1:12" ht="31.5" x14ac:dyDescent="0.25">
      <c r="A7" s="8" t="s">
        <v>5</v>
      </c>
      <c r="B7" s="4" t="s">
        <v>167</v>
      </c>
      <c r="C7" s="4">
        <v>9</v>
      </c>
      <c r="D7" s="5">
        <v>5</v>
      </c>
      <c r="E7" s="6" t="s">
        <v>133</v>
      </c>
      <c r="F7" s="7" t="s">
        <v>134</v>
      </c>
      <c r="G7" s="11"/>
      <c r="H7" s="4"/>
      <c r="I7" s="26" t="s">
        <v>96</v>
      </c>
      <c r="J7" s="27" t="s">
        <v>242</v>
      </c>
      <c r="K7" s="49"/>
      <c r="L7" s="85"/>
    </row>
    <row r="8" spans="1:12" ht="33" x14ac:dyDescent="0.25">
      <c r="A8" s="8" t="s">
        <v>6</v>
      </c>
      <c r="B8" s="4" t="s">
        <v>171</v>
      </c>
      <c r="C8" s="4">
        <v>5</v>
      </c>
      <c r="D8" s="5">
        <v>6</v>
      </c>
      <c r="E8" s="6" t="s">
        <v>135</v>
      </c>
      <c r="F8" s="7" t="s">
        <v>136</v>
      </c>
      <c r="G8" s="11"/>
      <c r="H8" s="4">
        <v>3</v>
      </c>
      <c r="I8" s="26" t="s">
        <v>97</v>
      </c>
      <c r="J8" s="27" t="s">
        <v>243</v>
      </c>
      <c r="K8" s="49"/>
      <c r="L8" s="85"/>
    </row>
    <row r="9" spans="1:12" ht="47.25" x14ac:dyDescent="0.25">
      <c r="A9" s="8" t="s">
        <v>9</v>
      </c>
      <c r="B9" s="4" t="s">
        <v>167</v>
      </c>
      <c r="C9" s="4">
        <v>9</v>
      </c>
      <c r="D9" s="5">
        <v>9</v>
      </c>
      <c r="E9" s="6" t="s">
        <v>9</v>
      </c>
      <c r="F9" s="7" t="s">
        <v>140</v>
      </c>
      <c r="G9" s="2"/>
      <c r="H9" s="4">
        <v>6</v>
      </c>
      <c r="I9" s="26" t="s">
        <v>98</v>
      </c>
      <c r="J9" s="27" t="s">
        <v>244</v>
      </c>
      <c r="K9" s="49"/>
      <c r="L9" s="85"/>
    </row>
    <row r="10" spans="1:12" ht="63" x14ac:dyDescent="0.25">
      <c r="A10" s="8"/>
      <c r="B10" s="4"/>
      <c r="C10" s="4"/>
      <c r="D10" s="5"/>
      <c r="E10" s="6"/>
      <c r="F10" s="7"/>
      <c r="G10" s="2"/>
      <c r="H10" s="4"/>
      <c r="I10" s="26" t="s">
        <v>99</v>
      </c>
      <c r="J10" s="27" t="s">
        <v>245</v>
      </c>
      <c r="K10" s="81"/>
      <c r="L10" s="85"/>
    </row>
    <row r="11" spans="1:12" ht="63" x14ac:dyDescent="0.25">
      <c r="A11" s="8" t="s">
        <v>10</v>
      </c>
      <c r="B11" s="4" t="s">
        <v>168</v>
      </c>
      <c r="C11" s="4">
        <v>8</v>
      </c>
      <c r="D11" s="5">
        <v>10</v>
      </c>
      <c r="E11" s="6" t="s">
        <v>10</v>
      </c>
      <c r="F11" s="7" t="s">
        <v>141</v>
      </c>
      <c r="G11" s="2"/>
      <c r="H11" s="4">
        <v>7</v>
      </c>
      <c r="I11" s="26" t="s">
        <v>100</v>
      </c>
      <c r="J11" s="27" t="s">
        <v>248</v>
      </c>
      <c r="K11" s="49"/>
      <c r="L11" s="85"/>
    </row>
    <row r="12" spans="1:12" ht="16.5" x14ac:dyDescent="0.25">
      <c r="A12" s="8" t="s">
        <v>11</v>
      </c>
      <c r="B12" s="4" t="s">
        <v>167</v>
      </c>
      <c r="C12" s="4">
        <v>9</v>
      </c>
      <c r="D12" s="5">
        <v>11</v>
      </c>
      <c r="E12" s="6" t="s">
        <v>11</v>
      </c>
      <c r="F12" s="7" t="s">
        <v>142</v>
      </c>
      <c r="G12" s="2"/>
      <c r="H12" s="4" t="s">
        <v>57</v>
      </c>
      <c r="I12" s="26" t="s">
        <v>101</v>
      </c>
      <c r="J12" s="27" t="s">
        <v>174</v>
      </c>
      <c r="K12" s="49"/>
      <c r="L12" s="85"/>
    </row>
    <row r="13" spans="1:12" ht="47.25" x14ac:dyDescent="0.25">
      <c r="A13" s="8" t="s">
        <v>12</v>
      </c>
      <c r="B13" s="4" t="s">
        <v>168</v>
      </c>
      <c r="C13" s="4">
        <v>8</v>
      </c>
      <c r="D13" s="5">
        <v>12</v>
      </c>
      <c r="E13" s="6" t="s">
        <v>12</v>
      </c>
      <c r="F13" s="7" t="s">
        <v>143</v>
      </c>
      <c r="G13" s="2"/>
      <c r="H13" s="4" t="s">
        <v>58</v>
      </c>
      <c r="I13" s="26" t="s">
        <v>249</v>
      </c>
      <c r="J13" s="27" t="s">
        <v>60</v>
      </c>
      <c r="K13" s="49" t="s">
        <v>252</v>
      </c>
      <c r="L13" s="85"/>
    </row>
    <row r="14" spans="1:12" ht="47.25" x14ac:dyDescent="0.25">
      <c r="A14" s="8" t="s">
        <v>13</v>
      </c>
      <c r="B14" s="4" t="s">
        <v>168</v>
      </c>
      <c r="C14" s="4">
        <v>8</v>
      </c>
      <c r="D14" s="5">
        <v>13</v>
      </c>
      <c r="E14" s="6" t="s">
        <v>13</v>
      </c>
      <c r="F14" s="7" t="s">
        <v>142</v>
      </c>
      <c r="G14" s="2"/>
      <c r="H14" s="4" t="s">
        <v>59</v>
      </c>
      <c r="I14" s="26" t="s">
        <v>250</v>
      </c>
      <c r="J14" s="27" t="s">
        <v>61</v>
      </c>
      <c r="K14" s="49" t="s">
        <v>252</v>
      </c>
      <c r="L14" s="85"/>
    </row>
    <row r="15" spans="1:12" ht="47.25" x14ac:dyDescent="0.25">
      <c r="A15" s="8" t="s">
        <v>14</v>
      </c>
      <c r="B15" s="4" t="s">
        <v>170</v>
      </c>
      <c r="C15" s="4">
        <v>6</v>
      </c>
      <c r="D15" s="5">
        <v>14</v>
      </c>
      <c r="E15" s="6" t="s">
        <v>14</v>
      </c>
      <c r="F15" s="7" t="s">
        <v>144</v>
      </c>
      <c r="G15" s="2"/>
      <c r="H15" s="4">
        <v>8</v>
      </c>
      <c r="I15" s="26" t="s">
        <v>251</v>
      </c>
      <c r="J15" s="27" t="s">
        <v>65</v>
      </c>
      <c r="K15" s="49" t="s">
        <v>252</v>
      </c>
      <c r="L15" s="85"/>
    </row>
    <row r="16" spans="1:12" ht="31.5" customHeight="1" x14ac:dyDescent="0.25">
      <c r="A16" s="8" t="s">
        <v>15</v>
      </c>
      <c r="B16" s="4" t="s">
        <v>167</v>
      </c>
      <c r="C16" s="4">
        <v>9</v>
      </c>
      <c r="D16" s="5">
        <v>15</v>
      </c>
      <c r="E16" s="6" t="s">
        <v>15</v>
      </c>
      <c r="F16" s="7" t="s">
        <v>145</v>
      </c>
      <c r="G16" s="2"/>
      <c r="H16" s="4" t="s">
        <v>66</v>
      </c>
      <c r="I16" s="26" t="s">
        <v>102</v>
      </c>
      <c r="J16" s="27" t="s">
        <v>50</v>
      </c>
      <c r="K16" s="78" t="s">
        <v>272</v>
      </c>
      <c r="L16" s="85"/>
    </row>
    <row r="17" spans="1:12" ht="47.25" x14ac:dyDescent="0.25">
      <c r="A17" s="8" t="s">
        <v>16</v>
      </c>
      <c r="B17" s="4" t="s">
        <v>169</v>
      </c>
      <c r="C17" s="4">
        <v>7</v>
      </c>
      <c r="D17" s="5">
        <v>16</v>
      </c>
      <c r="E17" s="6" t="s">
        <v>16</v>
      </c>
      <c r="F17" s="7" t="s">
        <v>146</v>
      </c>
      <c r="G17" s="2"/>
      <c r="H17" s="4" t="s">
        <v>67</v>
      </c>
      <c r="I17" s="26" t="s">
        <v>223</v>
      </c>
      <c r="J17" s="27" t="s">
        <v>179</v>
      </c>
      <c r="K17" s="81"/>
      <c r="L17" s="85"/>
    </row>
    <row r="18" spans="1:12" ht="47.25" x14ac:dyDescent="0.25">
      <c r="A18" s="8" t="s">
        <v>17</v>
      </c>
      <c r="B18" s="4" t="s">
        <v>170</v>
      </c>
      <c r="C18" s="4">
        <v>6</v>
      </c>
      <c r="D18" s="5">
        <v>17</v>
      </c>
      <c r="E18" s="6" t="s">
        <v>17</v>
      </c>
      <c r="F18" s="7" t="s">
        <v>147</v>
      </c>
      <c r="G18" s="2"/>
      <c r="H18" s="4" t="s">
        <v>68</v>
      </c>
      <c r="I18" s="26" t="s">
        <v>224</v>
      </c>
      <c r="J18" s="27" t="s">
        <v>180</v>
      </c>
      <c r="K18" s="81"/>
      <c r="L18" s="85"/>
    </row>
    <row r="19" spans="1:12" ht="47.25" x14ac:dyDescent="0.25">
      <c r="A19" s="8" t="s">
        <v>18</v>
      </c>
      <c r="B19" s="4" t="s">
        <v>168</v>
      </c>
      <c r="C19" s="4">
        <v>8</v>
      </c>
      <c r="D19" s="5">
        <v>18</v>
      </c>
      <c r="E19" s="6" t="s">
        <v>18</v>
      </c>
      <c r="F19" s="7" t="s">
        <v>130</v>
      </c>
      <c r="G19" s="2"/>
      <c r="H19" s="4" t="s">
        <v>69</v>
      </c>
      <c r="I19" s="26" t="s">
        <v>225</v>
      </c>
      <c r="J19" s="27" t="s">
        <v>181</v>
      </c>
      <c r="K19" s="81"/>
      <c r="L19" s="85"/>
    </row>
    <row r="20" spans="1:12" ht="47.25" x14ac:dyDescent="0.25">
      <c r="A20" s="8" t="s">
        <v>19</v>
      </c>
      <c r="B20" s="4" t="s">
        <v>169</v>
      </c>
      <c r="C20" s="4">
        <v>7</v>
      </c>
      <c r="D20" s="5">
        <v>19</v>
      </c>
      <c r="E20" s="6" t="s">
        <v>19</v>
      </c>
      <c r="F20" s="7" t="s">
        <v>148</v>
      </c>
      <c r="G20" s="2"/>
      <c r="H20" s="4">
        <v>9</v>
      </c>
      <c r="I20" s="26" t="s">
        <v>226</v>
      </c>
      <c r="J20" s="27" t="s">
        <v>182</v>
      </c>
      <c r="K20" s="81"/>
      <c r="L20" s="85"/>
    </row>
    <row r="21" spans="1:12" ht="47.25" x14ac:dyDescent="0.25">
      <c r="A21" s="8" t="s">
        <v>20</v>
      </c>
      <c r="B21" s="4" t="s">
        <v>168</v>
      </c>
      <c r="C21" s="4">
        <v>8</v>
      </c>
      <c r="D21" s="5">
        <v>20</v>
      </c>
      <c r="E21" s="6" t="s">
        <v>20</v>
      </c>
      <c r="F21" s="7" t="s">
        <v>149</v>
      </c>
      <c r="G21" s="2"/>
      <c r="H21" s="4"/>
      <c r="I21" s="26" t="s">
        <v>260</v>
      </c>
      <c r="J21" s="27" t="s">
        <v>51</v>
      </c>
      <c r="K21" s="49" t="s">
        <v>252</v>
      </c>
      <c r="L21" s="85"/>
    </row>
    <row r="22" spans="1:12" ht="47.25" customHeight="1" x14ac:dyDescent="0.25">
      <c r="A22" s="8" t="s">
        <v>21</v>
      </c>
      <c r="B22" s="4" t="s">
        <v>167</v>
      </c>
      <c r="C22" s="4">
        <v>9</v>
      </c>
      <c r="D22" s="5">
        <v>21</v>
      </c>
      <c r="E22" s="6" t="s">
        <v>21</v>
      </c>
      <c r="F22" s="7" t="s">
        <v>150</v>
      </c>
      <c r="G22" s="2"/>
      <c r="H22" s="4">
        <v>10</v>
      </c>
      <c r="I22" s="26" t="s">
        <v>261</v>
      </c>
      <c r="J22" s="27" t="s">
        <v>52</v>
      </c>
      <c r="K22" s="78" t="s">
        <v>214</v>
      </c>
      <c r="L22" s="85"/>
    </row>
    <row r="23" spans="1:12" ht="45" customHeight="1" x14ac:dyDescent="0.25">
      <c r="A23" s="8" t="s">
        <v>22</v>
      </c>
      <c r="B23" s="4" t="s">
        <v>169</v>
      </c>
      <c r="C23" s="4">
        <v>7</v>
      </c>
      <c r="D23" s="5">
        <v>22</v>
      </c>
      <c r="E23" s="6" t="s">
        <v>22</v>
      </c>
      <c r="F23" s="7" t="s">
        <v>130</v>
      </c>
      <c r="G23" s="2"/>
      <c r="H23" s="4"/>
      <c r="I23" s="26" t="s">
        <v>108</v>
      </c>
      <c r="J23" s="27" t="s">
        <v>70</v>
      </c>
      <c r="K23" s="82" t="s">
        <v>257</v>
      </c>
      <c r="L23" s="85"/>
    </row>
    <row r="24" spans="1:12" ht="63" x14ac:dyDescent="0.25">
      <c r="A24" s="8" t="s">
        <v>23</v>
      </c>
      <c r="B24" s="4" t="s">
        <v>171</v>
      </c>
      <c r="C24" s="4">
        <v>5</v>
      </c>
      <c r="D24" s="5">
        <v>23</v>
      </c>
      <c r="E24" s="6" t="s">
        <v>23</v>
      </c>
      <c r="F24" s="7" t="s">
        <v>151</v>
      </c>
      <c r="G24" s="2"/>
      <c r="H24" s="4"/>
      <c r="I24" s="26" t="s">
        <v>109</v>
      </c>
      <c r="J24" s="27" t="s">
        <v>76</v>
      </c>
      <c r="K24" s="82" t="s">
        <v>257</v>
      </c>
      <c r="L24" s="85"/>
    </row>
    <row r="25" spans="1:12" ht="63" x14ac:dyDescent="0.25">
      <c r="A25" s="8" t="s">
        <v>24</v>
      </c>
      <c r="B25" s="4" t="s">
        <v>170</v>
      </c>
      <c r="C25" s="4">
        <v>6</v>
      </c>
      <c r="D25" s="5">
        <v>24</v>
      </c>
      <c r="E25" s="6" t="s">
        <v>24</v>
      </c>
      <c r="F25" s="7" t="s">
        <v>141</v>
      </c>
      <c r="G25" s="2"/>
      <c r="H25" s="4"/>
      <c r="I25" s="26" t="s">
        <v>110</v>
      </c>
      <c r="J25" s="27" t="s">
        <v>71</v>
      </c>
      <c r="K25" s="82" t="s">
        <v>257</v>
      </c>
      <c r="L25" s="85"/>
    </row>
    <row r="26" spans="1:12" ht="63" x14ac:dyDescent="0.25">
      <c r="A26" s="8" t="s">
        <v>25</v>
      </c>
      <c r="B26" s="4" t="s">
        <v>169</v>
      </c>
      <c r="C26" s="4">
        <v>7</v>
      </c>
      <c r="D26" s="5">
        <v>25</v>
      </c>
      <c r="E26" s="6" t="s">
        <v>152</v>
      </c>
      <c r="F26" s="7" t="s">
        <v>139</v>
      </c>
      <c r="G26" s="2"/>
      <c r="H26" s="4"/>
      <c r="I26" s="26" t="s">
        <v>111</v>
      </c>
      <c r="J26" s="27" t="s">
        <v>73</v>
      </c>
      <c r="K26" s="82" t="s">
        <v>257</v>
      </c>
      <c r="L26" s="85"/>
    </row>
    <row r="27" spans="1:12" ht="63" x14ac:dyDescent="0.25">
      <c r="A27" s="8" t="s">
        <v>26</v>
      </c>
      <c r="B27" s="4" t="s">
        <v>170</v>
      </c>
      <c r="C27" s="4">
        <v>6</v>
      </c>
      <c r="D27" s="5">
        <v>26</v>
      </c>
      <c r="E27" s="6" t="s">
        <v>26</v>
      </c>
      <c r="F27" s="7" t="s">
        <v>153</v>
      </c>
      <c r="G27" s="2"/>
      <c r="H27" s="4"/>
      <c r="I27" s="26" t="s">
        <v>262</v>
      </c>
      <c r="J27" s="27" t="s">
        <v>72</v>
      </c>
      <c r="K27" s="82" t="s">
        <v>257</v>
      </c>
      <c r="L27" s="85"/>
    </row>
    <row r="28" spans="1:12" ht="63" x14ac:dyDescent="0.25">
      <c r="A28" s="8" t="s">
        <v>27</v>
      </c>
      <c r="B28" s="4" t="s">
        <v>169</v>
      </c>
      <c r="C28" s="4">
        <v>7</v>
      </c>
      <c r="D28" s="5">
        <v>27</v>
      </c>
      <c r="E28" s="6" t="s">
        <v>27</v>
      </c>
      <c r="F28" s="7" t="s">
        <v>154</v>
      </c>
      <c r="G28" s="2"/>
      <c r="H28" s="4"/>
      <c r="I28" s="26" t="s">
        <v>263</v>
      </c>
      <c r="J28" s="27" t="s">
        <v>74</v>
      </c>
      <c r="K28" s="82" t="s">
        <v>257</v>
      </c>
      <c r="L28" s="85"/>
    </row>
    <row r="29" spans="1:12" ht="63" x14ac:dyDescent="0.25">
      <c r="A29" s="8" t="s">
        <v>28</v>
      </c>
      <c r="B29" s="4" t="s">
        <v>170</v>
      </c>
      <c r="C29" s="4">
        <v>6</v>
      </c>
      <c r="D29" s="5">
        <v>28</v>
      </c>
      <c r="E29" s="6" t="s">
        <v>155</v>
      </c>
      <c r="F29" s="7" t="s">
        <v>156</v>
      </c>
      <c r="G29" s="2"/>
      <c r="H29" s="4">
        <v>11</v>
      </c>
      <c r="I29" s="26" t="s">
        <v>264</v>
      </c>
      <c r="J29" s="27" t="s">
        <v>75</v>
      </c>
      <c r="K29" s="82" t="s">
        <v>257</v>
      </c>
      <c r="L29" s="85"/>
    </row>
    <row r="30" spans="1:12" ht="31.5" customHeight="1" x14ac:dyDescent="0.25">
      <c r="A30" s="8" t="s">
        <v>29</v>
      </c>
      <c r="B30" s="4" t="s">
        <v>170</v>
      </c>
      <c r="C30" s="4">
        <v>6</v>
      </c>
      <c r="D30" s="5">
        <v>29</v>
      </c>
      <c r="E30" s="6" t="s">
        <v>29</v>
      </c>
      <c r="F30" s="7" t="s">
        <v>157</v>
      </c>
      <c r="G30" s="2"/>
      <c r="H30" s="4"/>
      <c r="I30" s="26" t="s">
        <v>240</v>
      </c>
      <c r="J30" s="27" t="s">
        <v>53</v>
      </c>
      <c r="K30" s="78" t="s">
        <v>273</v>
      </c>
      <c r="L30" s="85"/>
    </row>
    <row r="31" spans="1:12" ht="31.5" x14ac:dyDescent="0.25">
      <c r="A31" s="8" t="s">
        <v>30</v>
      </c>
      <c r="B31" s="4" t="s">
        <v>169</v>
      </c>
      <c r="C31" s="4">
        <v>7</v>
      </c>
      <c r="D31" s="5">
        <v>30</v>
      </c>
      <c r="E31" s="6" t="s">
        <v>30</v>
      </c>
      <c r="F31" s="7" t="s">
        <v>132</v>
      </c>
      <c r="G31" s="2"/>
      <c r="H31" s="4"/>
      <c r="I31" s="26" t="s">
        <v>265</v>
      </c>
      <c r="J31" s="27" t="s">
        <v>79</v>
      </c>
      <c r="K31" s="49" t="s">
        <v>258</v>
      </c>
      <c r="L31" s="85"/>
    </row>
    <row r="32" spans="1:12" ht="31.5" x14ac:dyDescent="0.25">
      <c r="A32" s="8" t="s">
        <v>31</v>
      </c>
      <c r="B32" s="4" t="s">
        <v>170</v>
      </c>
      <c r="C32" s="4">
        <v>6</v>
      </c>
      <c r="D32" s="5">
        <v>31</v>
      </c>
      <c r="E32" s="6" t="s">
        <v>31</v>
      </c>
      <c r="F32" s="7" t="s">
        <v>158</v>
      </c>
      <c r="G32" s="2"/>
      <c r="H32" s="4">
        <v>12</v>
      </c>
      <c r="I32" s="26" t="s">
        <v>266</v>
      </c>
      <c r="J32" s="27" t="s">
        <v>80</v>
      </c>
      <c r="K32" s="49" t="s">
        <v>258</v>
      </c>
      <c r="L32" s="85"/>
    </row>
    <row r="33" spans="1:13" ht="63" x14ac:dyDescent="0.25">
      <c r="A33" s="8" t="s">
        <v>32</v>
      </c>
      <c r="B33" s="4" t="s">
        <v>169</v>
      </c>
      <c r="C33" s="4">
        <v>7</v>
      </c>
      <c r="D33" s="5">
        <v>32</v>
      </c>
      <c r="E33" s="6" t="s">
        <v>32</v>
      </c>
      <c r="F33" s="7" t="s">
        <v>154</v>
      </c>
      <c r="G33" s="2"/>
      <c r="H33" s="4">
        <v>13</v>
      </c>
      <c r="I33" s="26" t="s">
        <v>241</v>
      </c>
      <c r="J33" s="27" t="s">
        <v>81</v>
      </c>
      <c r="K33" s="49" t="s">
        <v>259</v>
      </c>
      <c r="L33" s="85"/>
    </row>
    <row r="34" spans="1:13" ht="16.5" x14ac:dyDescent="0.25">
      <c r="A34" s="8" t="s">
        <v>34</v>
      </c>
      <c r="B34" s="4" t="s">
        <v>167</v>
      </c>
      <c r="C34" s="4">
        <v>9</v>
      </c>
      <c r="D34" s="5">
        <v>34</v>
      </c>
      <c r="E34" s="6" t="s">
        <v>34</v>
      </c>
      <c r="F34" s="7" t="s">
        <v>141</v>
      </c>
      <c r="G34" s="2"/>
      <c r="H34" s="4" t="s">
        <v>84</v>
      </c>
      <c r="I34" s="26" t="s">
        <v>117</v>
      </c>
      <c r="J34" s="27" t="s">
        <v>83</v>
      </c>
      <c r="K34" s="78" t="s">
        <v>273</v>
      </c>
      <c r="L34" s="85"/>
    </row>
    <row r="35" spans="1:13" ht="67.5" customHeight="1" x14ac:dyDescent="0.25">
      <c r="A35" s="8" t="s">
        <v>35</v>
      </c>
      <c r="B35" s="4" t="s">
        <v>171</v>
      </c>
      <c r="C35" s="4">
        <v>5</v>
      </c>
      <c r="D35" s="5">
        <v>35</v>
      </c>
      <c r="E35" s="6" t="s">
        <v>35</v>
      </c>
      <c r="F35" s="7" t="s">
        <v>136</v>
      </c>
      <c r="G35" s="2"/>
      <c r="H35" s="4" t="s">
        <v>85</v>
      </c>
      <c r="I35" s="26" t="s">
        <v>86</v>
      </c>
      <c r="J35" s="27" t="s">
        <v>82</v>
      </c>
      <c r="K35" s="49" t="s">
        <v>274</v>
      </c>
      <c r="L35" s="85"/>
    </row>
    <row r="36" spans="1:13" ht="63" x14ac:dyDescent="0.25">
      <c r="A36" s="8" t="s">
        <v>36</v>
      </c>
      <c r="B36" s="4" t="s">
        <v>169</v>
      </c>
      <c r="C36" s="4">
        <v>7</v>
      </c>
      <c r="D36" s="5">
        <v>36</v>
      </c>
      <c r="E36" s="6" t="s">
        <v>36</v>
      </c>
      <c r="F36" s="7" t="s">
        <v>154</v>
      </c>
      <c r="G36" s="2"/>
      <c r="H36" s="4">
        <v>15</v>
      </c>
      <c r="I36" s="26" t="s">
        <v>122</v>
      </c>
      <c r="J36" s="27" t="s">
        <v>268</v>
      </c>
      <c r="K36" s="49" t="s">
        <v>269</v>
      </c>
      <c r="L36" s="85"/>
    </row>
    <row r="37" spans="1:13" ht="59.25" customHeight="1" x14ac:dyDescent="0.25">
      <c r="A37" s="8" t="s">
        <v>37</v>
      </c>
      <c r="B37" s="4" t="s">
        <v>168</v>
      </c>
      <c r="C37" s="4">
        <v>8</v>
      </c>
      <c r="D37" s="5">
        <v>37</v>
      </c>
      <c r="E37" s="6" t="s">
        <v>37</v>
      </c>
      <c r="F37" s="7" t="s">
        <v>160</v>
      </c>
      <c r="G37" s="2"/>
      <c r="H37" s="4" t="s">
        <v>86</v>
      </c>
      <c r="I37" s="26" t="s">
        <v>123</v>
      </c>
      <c r="J37" s="27" t="s">
        <v>55</v>
      </c>
      <c r="K37" s="78" t="s">
        <v>267</v>
      </c>
      <c r="L37" s="85"/>
    </row>
    <row r="38" spans="1:13" ht="64.5" customHeight="1" x14ac:dyDescent="0.25">
      <c r="A38" s="8" t="s">
        <v>38</v>
      </c>
      <c r="B38" s="4" t="s">
        <v>171</v>
      </c>
      <c r="C38" s="4">
        <v>5</v>
      </c>
      <c r="D38" s="5">
        <v>38</v>
      </c>
      <c r="E38" s="6" t="s">
        <v>38</v>
      </c>
      <c r="F38" s="7" t="s">
        <v>161</v>
      </c>
      <c r="G38" s="2"/>
      <c r="H38" s="4" t="s">
        <v>87</v>
      </c>
      <c r="I38" s="26" t="s">
        <v>124</v>
      </c>
      <c r="J38" s="27" t="s">
        <v>88</v>
      </c>
      <c r="K38" s="81" t="s">
        <v>270</v>
      </c>
      <c r="L38" s="85"/>
    </row>
    <row r="39" spans="1:13" ht="66" customHeight="1" x14ac:dyDescent="0.25">
      <c r="A39" s="8" t="s">
        <v>39</v>
      </c>
      <c r="B39" s="4" t="s">
        <v>168</v>
      </c>
      <c r="C39" s="4">
        <v>8</v>
      </c>
      <c r="D39" s="5">
        <v>39</v>
      </c>
      <c r="E39" s="6" t="s">
        <v>39</v>
      </c>
      <c r="F39" s="7" t="s">
        <v>150</v>
      </c>
      <c r="G39" s="2"/>
      <c r="H39" s="3"/>
      <c r="I39" s="26" t="s">
        <v>125</v>
      </c>
      <c r="J39" s="27" t="s">
        <v>89</v>
      </c>
      <c r="K39" s="81" t="s">
        <v>270</v>
      </c>
      <c r="L39" s="85"/>
    </row>
    <row r="40" spans="1:13" ht="16.5" x14ac:dyDescent="0.25">
      <c r="A40" s="8" t="s">
        <v>40</v>
      </c>
      <c r="B40" s="4" t="s">
        <v>168</v>
      </c>
      <c r="C40" s="4">
        <v>8</v>
      </c>
      <c r="D40" s="5">
        <v>40</v>
      </c>
      <c r="E40" s="6" t="s">
        <v>40</v>
      </c>
      <c r="F40" s="7" t="s">
        <v>159</v>
      </c>
      <c r="G40" s="2"/>
      <c r="H40" s="3"/>
      <c r="I40" s="37"/>
      <c r="L40" s="85"/>
    </row>
    <row r="41" spans="1:13" ht="16.5" x14ac:dyDescent="0.25">
      <c r="A41" s="8" t="s">
        <v>41</v>
      </c>
      <c r="B41" s="4" t="s">
        <v>171</v>
      </c>
      <c r="C41" s="4">
        <v>5</v>
      </c>
      <c r="D41" s="5">
        <v>41</v>
      </c>
      <c r="E41" s="6" t="s">
        <v>41</v>
      </c>
      <c r="F41" s="7" t="s">
        <v>144</v>
      </c>
      <c r="G41" s="2"/>
      <c r="H41" s="2"/>
      <c r="I41" s="51" t="s">
        <v>246</v>
      </c>
      <c r="J41" s="52"/>
      <c r="K41" s="53"/>
      <c r="L41" s="86"/>
      <c r="M41" s="54"/>
    </row>
    <row r="42" spans="1:13" ht="16.5" x14ac:dyDescent="0.25">
      <c r="A42" s="8" t="s">
        <v>42</v>
      </c>
      <c r="B42" s="4" t="s">
        <v>170</v>
      </c>
      <c r="C42" s="4">
        <v>6</v>
      </c>
      <c r="D42" s="5">
        <v>42</v>
      </c>
      <c r="E42" s="6" t="s">
        <v>42</v>
      </c>
      <c r="F42" s="7" t="s">
        <v>162</v>
      </c>
      <c r="G42" s="2"/>
      <c r="H42" s="2"/>
      <c r="I42" s="52"/>
      <c r="J42" s="55" t="s">
        <v>200</v>
      </c>
      <c r="K42" s="56" t="s">
        <v>201</v>
      </c>
      <c r="L42" s="84"/>
      <c r="M42" s="57" t="s">
        <v>202</v>
      </c>
    </row>
    <row r="43" spans="1:13" ht="16.5" x14ac:dyDescent="0.25">
      <c r="A43" s="8" t="s">
        <v>43</v>
      </c>
      <c r="B43" s="4" t="s">
        <v>167</v>
      </c>
      <c r="C43" s="4">
        <v>9</v>
      </c>
      <c r="D43" s="5">
        <v>43</v>
      </c>
      <c r="E43" s="6" t="s">
        <v>43</v>
      </c>
      <c r="F43" s="7" t="s">
        <v>163</v>
      </c>
      <c r="G43" s="2"/>
      <c r="H43" s="2"/>
      <c r="I43" s="46"/>
      <c r="L43" s="85"/>
    </row>
    <row r="44" spans="1:13" ht="16.5" x14ac:dyDescent="0.25">
      <c r="A44" s="8" t="s">
        <v>44</v>
      </c>
      <c r="B44" s="4" t="s">
        <v>169</v>
      </c>
      <c r="C44" s="4">
        <v>7</v>
      </c>
      <c r="D44" s="5">
        <v>44</v>
      </c>
      <c r="E44" s="6" t="s">
        <v>44</v>
      </c>
      <c r="F44" s="7" t="s">
        <v>130</v>
      </c>
      <c r="G44" s="2"/>
      <c r="H44" s="2"/>
      <c r="I44" s="46"/>
      <c r="L44" s="85"/>
    </row>
    <row r="45" spans="1:13" x14ac:dyDescent="0.25">
      <c r="H45" s="2"/>
      <c r="I45" s="46"/>
      <c r="L45" s="85"/>
    </row>
    <row r="46" spans="1:13" x14ac:dyDescent="0.25">
      <c r="H46" s="2"/>
      <c r="I46" s="46"/>
      <c r="L46" s="85"/>
    </row>
    <row r="47" spans="1:13" x14ac:dyDescent="0.25">
      <c r="H47" s="2"/>
      <c r="I47" s="46"/>
      <c r="L47" s="85"/>
    </row>
    <row r="48" spans="1:13" x14ac:dyDescent="0.25">
      <c r="H48" s="2"/>
      <c r="I48" s="46"/>
    </row>
    <row r="49" spans="8:9" x14ac:dyDescent="0.25">
      <c r="H49" s="2"/>
      <c r="I49" s="46"/>
    </row>
    <row r="50" spans="8:9" x14ac:dyDescent="0.25">
      <c r="H50" s="2"/>
      <c r="I50" s="46"/>
    </row>
    <row r="51" spans="8:9" x14ac:dyDescent="0.25">
      <c r="H51" s="2"/>
      <c r="I51" s="46"/>
    </row>
    <row r="52" spans="8:9" x14ac:dyDescent="0.25">
      <c r="H52" s="2"/>
      <c r="I52" s="46"/>
    </row>
    <row r="53" spans="8:9" x14ac:dyDescent="0.25">
      <c r="H53" s="2"/>
      <c r="I53" s="46"/>
    </row>
    <row r="54" spans="8:9" x14ac:dyDescent="0.25">
      <c r="H54" s="2"/>
      <c r="I54" s="46"/>
    </row>
    <row r="55" spans="8:9" x14ac:dyDescent="0.25">
      <c r="H55" s="2"/>
      <c r="I55" s="46"/>
    </row>
    <row r="56" spans="8:9" x14ac:dyDescent="0.25">
      <c r="H56" s="2"/>
      <c r="I56" s="46"/>
    </row>
    <row r="57" spans="8:9" x14ac:dyDescent="0.25">
      <c r="H57" s="2"/>
    </row>
  </sheetData>
  <sheetProtection formatColumns="0" formatRows="0"/>
  <autoFilter ref="A3:K44"/>
  <mergeCells count="1">
    <mergeCell ref="J2:K2"/>
  </mergeCells>
  <dataValidations count="2">
    <dataValidation type="list" allowBlank="1" showInputMessage="1" showErrorMessage="1" sqref="B4:B44">
      <formula1>"I,II,III,IV,V"</formula1>
    </dataValidation>
    <dataValidation type="list" allowBlank="1" showInputMessage="1" showErrorMessage="1" sqref="C4:C44">
      <formula1>"5,6,7,8,9"</formula1>
    </dataValidation>
  </dataValidations>
  <pageMargins left="0.7" right="0.7" top="0.75" bottom="0.75" header="0.3" footer="0.3"/>
  <pageSetup paperSize="9" scale="9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2:R61"/>
  <sheetViews>
    <sheetView topLeftCell="I1" workbookViewId="0">
      <pane xSplit="3" ySplit="4" topLeftCell="L5" activePane="bottomRight" state="frozen"/>
      <selection activeCell="I1" sqref="I1"/>
      <selection pane="topRight" activeCell="L1" sqref="L1"/>
      <selection pane="bottomLeft" activeCell="I5" sqref="I5"/>
      <selection pane="bottomRight" activeCell="L1" sqref="L1:L1048576"/>
    </sheetView>
  </sheetViews>
  <sheetFormatPr defaultRowHeight="15.75" x14ac:dyDescent="0.25"/>
  <cols>
    <col min="1" max="1" width="28" hidden="1" customWidth="1"/>
    <col min="2" max="2" width="10.28515625" hidden="1" customWidth="1"/>
    <col min="3" max="3" width="8.28515625" hidden="1" customWidth="1"/>
    <col min="4" max="4" width="5.140625" hidden="1" customWidth="1"/>
    <col min="5" max="5" width="28" hidden="1" customWidth="1"/>
    <col min="6" max="6" width="90.5703125" hidden="1" customWidth="1"/>
    <col min="7" max="7" width="28" hidden="1" customWidth="1"/>
    <col min="8" max="8" width="5.140625" hidden="1" customWidth="1"/>
    <col min="9" max="9" width="5.140625" style="9" customWidth="1"/>
    <col min="10" max="10" width="35.140625" style="9" customWidth="1"/>
    <col min="11" max="11" width="15.28515625" style="24" customWidth="1"/>
    <col min="12" max="18" width="36" style="9" customWidth="1"/>
  </cols>
  <sheetData>
    <row r="2" spans="1:18" x14ac:dyDescent="0.25">
      <c r="M2" s="25"/>
      <c r="N2" s="25"/>
      <c r="O2" s="25"/>
    </row>
    <row r="3" spans="1:18" x14ac:dyDescent="0.25">
      <c r="A3" s="1" t="s">
        <v>0</v>
      </c>
      <c r="B3" s="1" t="s">
        <v>165</v>
      </c>
      <c r="C3" s="1" t="s">
        <v>166</v>
      </c>
      <c r="D3" s="1"/>
      <c r="E3" s="1"/>
      <c r="F3" s="1"/>
      <c r="G3" s="1"/>
      <c r="H3" s="1" t="s">
        <v>91</v>
      </c>
      <c r="I3" s="25" t="s">
        <v>92</v>
      </c>
      <c r="K3" s="24" t="s">
        <v>56</v>
      </c>
      <c r="L3" s="25" t="s">
        <v>187</v>
      </c>
      <c r="M3" s="25" t="s">
        <v>188</v>
      </c>
      <c r="N3" s="25" t="s">
        <v>189</v>
      </c>
      <c r="O3" s="25" t="s">
        <v>190</v>
      </c>
    </row>
    <row r="4" spans="1:18" ht="47.25" x14ac:dyDescent="0.25">
      <c r="A4" s="8" t="s">
        <v>1</v>
      </c>
      <c r="B4" s="4" t="s">
        <v>171</v>
      </c>
      <c r="C4" s="4">
        <v>5</v>
      </c>
      <c r="D4" s="5">
        <v>1</v>
      </c>
      <c r="E4" s="6" t="s">
        <v>127</v>
      </c>
      <c r="F4" s="7" t="s">
        <v>128</v>
      </c>
      <c r="G4" s="1"/>
      <c r="H4" s="4"/>
      <c r="I4" s="26" t="s">
        <v>93</v>
      </c>
      <c r="J4" s="27" t="s">
        <v>45</v>
      </c>
      <c r="K4" s="28" t="s">
        <v>175</v>
      </c>
      <c r="L4" s="29"/>
      <c r="M4" s="29"/>
      <c r="N4" s="29"/>
      <c r="O4" s="29"/>
      <c r="P4" s="29"/>
      <c r="Q4" s="29"/>
      <c r="R4" s="29"/>
    </row>
    <row r="5" spans="1:18" ht="31.5" x14ac:dyDescent="0.25">
      <c r="A5" s="8" t="s">
        <v>2</v>
      </c>
      <c r="B5" s="4" t="s">
        <v>170</v>
      </c>
      <c r="C5" s="4">
        <v>6</v>
      </c>
      <c r="D5" s="5">
        <v>2</v>
      </c>
      <c r="E5" s="6" t="s">
        <v>129</v>
      </c>
      <c r="F5" s="7" t="s">
        <v>130</v>
      </c>
      <c r="G5" s="1"/>
      <c r="H5" s="4">
        <v>1</v>
      </c>
      <c r="I5" s="26" t="s">
        <v>94</v>
      </c>
      <c r="J5" s="27" t="s">
        <v>185</v>
      </c>
      <c r="K5" s="28" t="s">
        <v>175</v>
      </c>
      <c r="L5" s="30" t="str">
        <f>IF(L$4="","",VLOOKUP(L$4,$A$4:$F$47,2,FALSE))</f>
        <v/>
      </c>
      <c r="M5" s="30" t="str">
        <f t="shared" ref="M5:R5" si="0">IF(M$4="","",VLOOKUP(M$4,$A$4:$F$47,2,FALSE))</f>
        <v/>
      </c>
      <c r="N5" s="30" t="str">
        <f t="shared" si="0"/>
        <v/>
      </c>
      <c r="O5" s="30" t="str">
        <f t="shared" si="0"/>
        <v/>
      </c>
      <c r="P5" s="30" t="str">
        <f t="shared" si="0"/>
        <v/>
      </c>
      <c r="Q5" s="30" t="str">
        <f t="shared" si="0"/>
        <v/>
      </c>
      <c r="R5" s="30" t="str">
        <f t="shared" si="0"/>
        <v/>
      </c>
    </row>
    <row r="6" spans="1:18" ht="74.25" customHeight="1" x14ac:dyDescent="0.25">
      <c r="A6" s="8" t="s">
        <v>3</v>
      </c>
      <c r="B6" s="4" t="s">
        <v>171</v>
      </c>
      <c r="C6" s="4">
        <v>5</v>
      </c>
      <c r="D6" s="5">
        <v>3</v>
      </c>
      <c r="E6" s="6" t="s">
        <v>131</v>
      </c>
      <c r="F6" s="7" t="s">
        <v>132</v>
      </c>
      <c r="G6" s="11"/>
      <c r="H6" s="4">
        <v>2</v>
      </c>
      <c r="I6" s="26" t="s">
        <v>95</v>
      </c>
      <c r="J6" s="27" t="s">
        <v>48</v>
      </c>
      <c r="K6" s="14"/>
      <c r="L6" s="31"/>
      <c r="M6" s="31"/>
      <c r="N6" s="31"/>
      <c r="O6" s="31"/>
      <c r="P6" s="31"/>
      <c r="Q6" s="31"/>
      <c r="R6" s="31"/>
    </row>
    <row r="7" spans="1:18" ht="47.25" x14ac:dyDescent="0.25">
      <c r="A7" s="8" t="s">
        <v>4</v>
      </c>
      <c r="B7" s="4" t="s">
        <v>167</v>
      </c>
      <c r="C7" s="4">
        <v>9</v>
      </c>
      <c r="D7" s="5">
        <v>4</v>
      </c>
      <c r="E7" s="6" t="s">
        <v>164</v>
      </c>
      <c r="F7" s="7" t="s">
        <v>130</v>
      </c>
      <c r="G7" s="11"/>
      <c r="H7" s="4"/>
      <c r="I7" s="26" t="s">
        <v>96</v>
      </c>
      <c r="J7" s="27" t="s">
        <v>126</v>
      </c>
      <c r="K7" s="14" t="s">
        <v>172</v>
      </c>
      <c r="L7" s="32" t="str">
        <f>IF(L$4="","",VLOOKUP(L$4,$A$4:$F$47,6,FALSE))</f>
        <v/>
      </c>
      <c r="M7" s="32" t="str">
        <f t="shared" ref="M7:R7" si="1">IF(M$4="","",VLOOKUP(M$4,$A$4:$F$47,6,FALSE))</f>
        <v/>
      </c>
      <c r="N7" s="32" t="str">
        <f t="shared" si="1"/>
        <v/>
      </c>
      <c r="O7" s="32" t="str">
        <f t="shared" si="1"/>
        <v/>
      </c>
      <c r="P7" s="32" t="str">
        <f t="shared" si="1"/>
        <v/>
      </c>
      <c r="Q7" s="32" t="str">
        <f t="shared" si="1"/>
        <v/>
      </c>
      <c r="R7" s="32" t="str">
        <f t="shared" si="1"/>
        <v/>
      </c>
    </row>
    <row r="8" spans="1:18" ht="31.5" x14ac:dyDescent="0.25">
      <c r="A8" s="8" t="s">
        <v>5</v>
      </c>
      <c r="B8" s="4" t="s">
        <v>167</v>
      </c>
      <c r="C8" s="4">
        <v>9</v>
      </c>
      <c r="D8" s="5">
        <v>5</v>
      </c>
      <c r="E8" s="6" t="s">
        <v>133</v>
      </c>
      <c r="F8" s="7" t="s">
        <v>134</v>
      </c>
      <c r="G8" s="11"/>
      <c r="H8" s="4"/>
      <c r="I8" s="26" t="s">
        <v>97</v>
      </c>
      <c r="J8" s="27" t="s">
        <v>46</v>
      </c>
      <c r="K8" s="14"/>
      <c r="L8" s="29"/>
      <c r="M8" s="29"/>
      <c r="N8" s="29"/>
      <c r="O8" s="29"/>
      <c r="P8" s="29"/>
      <c r="Q8" s="29"/>
      <c r="R8" s="29"/>
    </row>
    <row r="9" spans="1:18" ht="33" x14ac:dyDescent="0.25">
      <c r="A9" s="8" t="s">
        <v>6</v>
      </c>
      <c r="B9" s="4" t="s">
        <v>171</v>
      </c>
      <c r="C9" s="4">
        <v>5</v>
      </c>
      <c r="D9" s="5">
        <v>6</v>
      </c>
      <c r="E9" s="6" t="s">
        <v>135</v>
      </c>
      <c r="F9" s="7" t="s">
        <v>136</v>
      </c>
      <c r="G9" s="11"/>
      <c r="H9" s="4">
        <v>3</v>
      </c>
      <c r="I9" s="26" t="s">
        <v>98</v>
      </c>
      <c r="J9" s="27" t="s">
        <v>47</v>
      </c>
      <c r="K9" s="14"/>
      <c r="L9" s="29"/>
      <c r="M9" s="29"/>
      <c r="N9" s="29"/>
      <c r="O9" s="29"/>
      <c r="P9" s="29"/>
      <c r="Q9" s="29"/>
      <c r="R9" s="29"/>
    </row>
    <row r="10" spans="1:18" ht="16.5" x14ac:dyDescent="0.25">
      <c r="A10" s="8" t="s">
        <v>7</v>
      </c>
      <c r="B10" s="4" t="s">
        <v>171</v>
      </c>
      <c r="C10" s="4">
        <v>5</v>
      </c>
      <c r="D10" s="5">
        <v>7</v>
      </c>
      <c r="E10" s="6" t="s">
        <v>137</v>
      </c>
      <c r="F10" s="7" t="s">
        <v>138</v>
      </c>
      <c r="G10" s="2"/>
      <c r="H10" s="4">
        <v>4</v>
      </c>
      <c r="I10" s="26" t="s">
        <v>99</v>
      </c>
      <c r="J10" s="27" t="s">
        <v>49</v>
      </c>
      <c r="K10" s="14"/>
      <c r="L10" s="29"/>
      <c r="M10" s="29"/>
      <c r="N10" s="29"/>
      <c r="O10" s="29"/>
      <c r="P10" s="29"/>
      <c r="Q10" s="29"/>
      <c r="R10" s="29"/>
    </row>
    <row r="11" spans="1:18" ht="31.5" x14ac:dyDescent="0.25">
      <c r="A11" s="8" t="s">
        <v>8</v>
      </c>
      <c r="B11" s="4" t="s">
        <v>167</v>
      </c>
      <c r="C11" s="4">
        <v>9</v>
      </c>
      <c r="D11" s="5">
        <v>8</v>
      </c>
      <c r="E11" s="6" t="s">
        <v>8</v>
      </c>
      <c r="F11" s="7" t="s">
        <v>139</v>
      </c>
      <c r="G11" s="2"/>
      <c r="H11" s="4">
        <v>5</v>
      </c>
      <c r="I11" s="26" t="s">
        <v>100</v>
      </c>
      <c r="J11" s="27" t="s">
        <v>177</v>
      </c>
      <c r="K11" s="14"/>
      <c r="L11" s="29"/>
      <c r="M11" s="29"/>
      <c r="N11" s="29"/>
      <c r="O11" s="29"/>
      <c r="P11" s="29"/>
      <c r="Q11" s="29"/>
      <c r="R11" s="29"/>
    </row>
    <row r="12" spans="1:18" ht="47.25" x14ac:dyDescent="0.25">
      <c r="A12" s="8" t="s">
        <v>9</v>
      </c>
      <c r="B12" s="4" t="s">
        <v>167</v>
      </c>
      <c r="C12" s="4">
        <v>9</v>
      </c>
      <c r="D12" s="5">
        <v>9</v>
      </c>
      <c r="E12" s="6" t="s">
        <v>9</v>
      </c>
      <c r="F12" s="7" t="s">
        <v>140</v>
      </c>
      <c r="G12" s="2"/>
      <c r="H12" s="4">
        <v>6</v>
      </c>
      <c r="I12" s="26" t="s">
        <v>101</v>
      </c>
      <c r="J12" s="27" t="s">
        <v>78</v>
      </c>
      <c r="K12" s="14" t="s">
        <v>172</v>
      </c>
      <c r="L12" s="33" t="str">
        <f>IF(L$4="","",VLOOKUP(L$4,$A$4:$F$47,3,FALSE))</f>
        <v/>
      </c>
      <c r="M12" s="33" t="str">
        <f t="shared" ref="M12:R12" si="2">IF(M$4="","",VLOOKUP(M$4,$A$4:$F$47,3,FALSE))</f>
        <v/>
      </c>
      <c r="N12" s="33" t="str">
        <f t="shared" si="2"/>
        <v/>
      </c>
      <c r="O12" s="33" t="str">
        <f t="shared" si="2"/>
        <v/>
      </c>
      <c r="P12" s="33" t="str">
        <f t="shared" si="2"/>
        <v/>
      </c>
      <c r="Q12" s="33" t="str">
        <f t="shared" si="2"/>
        <v/>
      </c>
      <c r="R12" s="33" t="str">
        <f t="shared" si="2"/>
        <v/>
      </c>
    </row>
    <row r="13" spans="1:18" ht="47.25" x14ac:dyDescent="0.25">
      <c r="A13" s="8" t="s">
        <v>10</v>
      </c>
      <c r="B13" s="4" t="s">
        <v>168</v>
      </c>
      <c r="C13" s="4">
        <v>8</v>
      </c>
      <c r="D13" s="5">
        <v>10</v>
      </c>
      <c r="E13" s="6" t="s">
        <v>10</v>
      </c>
      <c r="F13" s="7" t="s">
        <v>141</v>
      </c>
      <c r="G13" s="2"/>
      <c r="H13" s="4">
        <v>7</v>
      </c>
      <c r="I13" s="26" t="s">
        <v>102</v>
      </c>
      <c r="J13" s="27" t="s">
        <v>77</v>
      </c>
      <c r="K13" s="14"/>
      <c r="L13" s="34"/>
      <c r="M13" s="34"/>
      <c r="N13" s="34"/>
      <c r="O13" s="34"/>
      <c r="P13" s="34"/>
      <c r="Q13" s="34"/>
      <c r="R13" s="34"/>
    </row>
    <row r="14" spans="1:18" ht="16.5" x14ac:dyDescent="0.25">
      <c r="A14" s="8" t="s">
        <v>11</v>
      </c>
      <c r="B14" s="4" t="s">
        <v>167</v>
      </c>
      <c r="C14" s="4">
        <v>9</v>
      </c>
      <c r="D14" s="5">
        <v>11</v>
      </c>
      <c r="E14" s="6" t="s">
        <v>11</v>
      </c>
      <c r="F14" s="7" t="s">
        <v>142</v>
      </c>
      <c r="G14" s="2"/>
      <c r="H14" s="4" t="s">
        <v>57</v>
      </c>
      <c r="I14" s="26" t="s">
        <v>103</v>
      </c>
      <c r="J14" s="27" t="s">
        <v>174</v>
      </c>
      <c r="K14" s="14"/>
      <c r="L14" s="35" t="s">
        <v>63</v>
      </c>
      <c r="M14" s="35" t="s">
        <v>63</v>
      </c>
      <c r="N14" s="35" t="s">
        <v>63</v>
      </c>
      <c r="O14" s="35" t="s">
        <v>63</v>
      </c>
      <c r="P14" s="35" t="s">
        <v>63</v>
      </c>
      <c r="Q14" s="35" t="s">
        <v>63</v>
      </c>
      <c r="R14" s="35" t="s">
        <v>63</v>
      </c>
    </row>
    <row r="15" spans="1:18" ht="16.5" x14ac:dyDescent="0.25">
      <c r="A15" s="8" t="s">
        <v>12</v>
      </c>
      <c r="B15" s="4" t="s">
        <v>168</v>
      </c>
      <c r="C15" s="4">
        <v>8</v>
      </c>
      <c r="D15" s="5">
        <v>12</v>
      </c>
      <c r="E15" s="6" t="s">
        <v>12</v>
      </c>
      <c r="F15" s="7" t="s">
        <v>143</v>
      </c>
      <c r="G15" s="2"/>
      <c r="H15" s="4" t="s">
        <v>58</v>
      </c>
      <c r="I15" s="26" t="s">
        <v>104</v>
      </c>
      <c r="J15" s="27" t="s">
        <v>60</v>
      </c>
      <c r="K15" s="14" t="s">
        <v>62</v>
      </c>
      <c r="L15" s="34"/>
      <c r="M15" s="34"/>
      <c r="N15" s="34"/>
      <c r="O15" s="34"/>
      <c r="P15" s="34"/>
      <c r="Q15" s="34"/>
      <c r="R15" s="34"/>
    </row>
    <row r="16" spans="1:18" ht="16.5" x14ac:dyDescent="0.25">
      <c r="A16" s="8" t="s">
        <v>13</v>
      </c>
      <c r="B16" s="4" t="s">
        <v>168</v>
      </c>
      <c r="C16" s="4">
        <v>8</v>
      </c>
      <c r="D16" s="5">
        <v>13</v>
      </c>
      <c r="E16" s="6" t="s">
        <v>13</v>
      </c>
      <c r="F16" s="7" t="s">
        <v>142</v>
      </c>
      <c r="G16" s="2"/>
      <c r="H16" s="4" t="s">
        <v>59</v>
      </c>
      <c r="I16" s="26" t="s">
        <v>105</v>
      </c>
      <c r="J16" s="27" t="s">
        <v>61</v>
      </c>
      <c r="K16" s="14" t="s">
        <v>62</v>
      </c>
      <c r="L16" s="34"/>
      <c r="M16" s="34"/>
      <c r="N16" s="34"/>
      <c r="O16" s="34"/>
      <c r="P16" s="34"/>
      <c r="Q16" s="34"/>
      <c r="R16" s="34"/>
    </row>
    <row r="17" spans="1:18" ht="31.5" x14ac:dyDescent="0.25">
      <c r="A17" s="8" t="s">
        <v>14</v>
      </c>
      <c r="B17" s="4" t="s">
        <v>170</v>
      </c>
      <c r="C17" s="4">
        <v>6</v>
      </c>
      <c r="D17" s="5">
        <v>14</v>
      </c>
      <c r="E17" s="6" t="s">
        <v>14</v>
      </c>
      <c r="F17" s="7" t="s">
        <v>144</v>
      </c>
      <c r="G17" s="2"/>
      <c r="H17" s="4">
        <v>8</v>
      </c>
      <c r="I17" s="26" t="s">
        <v>106</v>
      </c>
      <c r="J17" s="27" t="s">
        <v>65</v>
      </c>
      <c r="K17" s="14" t="s">
        <v>62</v>
      </c>
      <c r="L17" s="34"/>
      <c r="M17" s="34"/>
      <c r="N17" s="34"/>
      <c r="O17" s="34"/>
      <c r="P17" s="34"/>
      <c r="Q17" s="34"/>
      <c r="R17" s="34"/>
    </row>
    <row r="18" spans="1:18" ht="31.5" x14ac:dyDescent="0.25">
      <c r="A18" s="8" t="s">
        <v>15</v>
      </c>
      <c r="B18" s="4" t="s">
        <v>167</v>
      </c>
      <c r="C18" s="4">
        <v>9</v>
      </c>
      <c r="D18" s="5">
        <v>15</v>
      </c>
      <c r="E18" s="6" t="s">
        <v>15</v>
      </c>
      <c r="F18" s="7" t="s">
        <v>145</v>
      </c>
      <c r="G18" s="2"/>
      <c r="H18" s="4" t="s">
        <v>66</v>
      </c>
      <c r="I18" s="26" t="s">
        <v>107</v>
      </c>
      <c r="J18" s="27" t="s">
        <v>50</v>
      </c>
      <c r="K18" s="14"/>
      <c r="L18" s="35" t="s">
        <v>63</v>
      </c>
      <c r="M18" s="35" t="s">
        <v>63</v>
      </c>
      <c r="N18" s="35" t="s">
        <v>63</v>
      </c>
      <c r="O18" s="35" t="s">
        <v>63</v>
      </c>
      <c r="P18" s="35" t="s">
        <v>63</v>
      </c>
      <c r="Q18" s="35" t="s">
        <v>63</v>
      </c>
      <c r="R18" s="35" t="s">
        <v>63</v>
      </c>
    </row>
    <row r="19" spans="1:18" ht="47.25" x14ac:dyDescent="0.25">
      <c r="A19" s="8" t="s">
        <v>16</v>
      </c>
      <c r="B19" s="4" t="s">
        <v>169</v>
      </c>
      <c r="C19" s="4">
        <v>7</v>
      </c>
      <c r="D19" s="5">
        <v>16</v>
      </c>
      <c r="E19" s="6" t="s">
        <v>16</v>
      </c>
      <c r="F19" s="7" t="s">
        <v>146</v>
      </c>
      <c r="G19" s="2"/>
      <c r="H19" s="4" t="s">
        <v>67</v>
      </c>
      <c r="I19" s="26" t="s">
        <v>108</v>
      </c>
      <c r="J19" s="27" t="s">
        <v>179</v>
      </c>
      <c r="K19" s="90" t="s">
        <v>173</v>
      </c>
      <c r="L19" s="29"/>
      <c r="M19" s="29"/>
      <c r="N19" s="29"/>
      <c r="O19" s="29"/>
      <c r="P19" s="29"/>
      <c r="Q19" s="29"/>
      <c r="R19" s="29"/>
    </row>
    <row r="20" spans="1:18" ht="47.25" x14ac:dyDescent="0.25">
      <c r="A20" s="8" t="s">
        <v>17</v>
      </c>
      <c r="B20" s="4" t="s">
        <v>170</v>
      </c>
      <c r="C20" s="4">
        <v>6</v>
      </c>
      <c r="D20" s="5">
        <v>17</v>
      </c>
      <c r="E20" s="6" t="s">
        <v>17</v>
      </c>
      <c r="F20" s="7" t="s">
        <v>147</v>
      </c>
      <c r="G20" s="2"/>
      <c r="H20" s="4" t="s">
        <v>68</v>
      </c>
      <c r="I20" s="26" t="s">
        <v>109</v>
      </c>
      <c r="J20" s="27" t="s">
        <v>180</v>
      </c>
      <c r="K20" s="90"/>
      <c r="L20" s="29"/>
      <c r="M20" s="29"/>
      <c r="N20" s="29"/>
      <c r="O20" s="29"/>
      <c r="P20" s="29"/>
      <c r="Q20" s="29"/>
      <c r="R20" s="29"/>
    </row>
    <row r="21" spans="1:18" ht="47.25" x14ac:dyDescent="0.25">
      <c r="A21" s="8" t="s">
        <v>18</v>
      </c>
      <c r="B21" s="4" t="s">
        <v>168</v>
      </c>
      <c r="C21" s="4">
        <v>8</v>
      </c>
      <c r="D21" s="5">
        <v>18</v>
      </c>
      <c r="E21" s="6" t="s">
        <v>18</v>
      </c>
      <c r="F21" s="7" t="s">
        <v>130</v>
      </c>
      <c r="G21" s="2"/>
      <c r="H21" s="4" t="s">
        <v>69</v>
      </c>
      <c r="I21" s="26" t="s">
        <v>110</v>
      </c>
      <c r="J21" s="27" t="s">
        <v>181</v>
      </c>
      <c r="K21" s="90"/>
      <c r="L21" s="29"/>
      <c r="M21" s="29"/>
      <c r="N21" s="29"/>
      <c r="O21" s="29"/>
      <c r="P21" s="29"/>
      <c r="Q21" s="29"/>
      <c r="R21" s="29"/>
    </row>
    <row r="22" spans="1:18" ht="47.25" x14ac:dyDescent="0.25">
      <c r="A22" s="8" t="s">
        <v>19</v>
      </c>
      <c r="B22" s="4" t="s">
        <v>169</v>
      </c>
      <c r="C22" s="4">
        <v>7</v>
      </c>
      <c r="D22" s="5">
        <v>19</v>
      </c>
      <c r="E22" s="6" t="s">
        <v>19</v>
      </c>
      <c r="F22" s="7" t="s">
        <v>148</v>
      </c>
      <c r="G22" s="2"/>
      <c r="H22" s="4">
        <v>9</v>
      </c>
      <c r="I22" s="26" t="s">
        <v>111</v>
      </c>
      <c r="J22" s="27" t="s">
        <v>182</v>
      </c>
      <c r="K22" s="90"/>
      <c r="L22" s="29"/>
      <c r="M22" s="29"/>
      <c r="N22" s="29"/>
      <c r="O22" s="29"/>
      <c r="P22" s="29"/>
      <c r="Q22" s="29"/>
      <c r="R22" s="29"/>
    </row>
    <row r="23" spans="1:18" ht="47.25" x14ac:dyDescent="0.25">
      <c r="A23" s="8" t="s">
        <v>20</v>
      </c>
      <c r="B23" s="4" t="s">
        <v>168</v>
      </c>
      <c r="C23" s="4">
        <v>8</v>
      </c>
      <c r="D23" s="5">
        <v>20</v>
      </c>
      <c r="E23" s="6" t="s">
        <v>20</v>
      </c>
      <c r="F23" s="7" t="s">
        <v>149</v>
      </c>
      <c r="G23" s="2"/>
      <c r="H23" s="4"/>
      <c r="I23" s="26">
        <v>13</v>
      </c>
      <c r="J23" s="27" t="s">
        <v>51</v>
      </c>
      <c r="K23" s="14" t="s">
        <v>62</v>
      </c>
      <c r="L23" s="29"/>
      <c r="M23" s="29"/>
      <c r="N23" s="29"/>
      <c r="O23" s="29"/>
      <c r="P23" s="29"/>
      <c r="Q23" s="29"/>
      <c r="R23" s="29"/>
    </row>
    <row r="24" spans="1:18" ht="47.25" x14ac:dyDescent="0.25">
      <c r="A24" s="8" t="s">
        <v>21</v>
      </c>
      <c r="B24" s="4" t="s">
        <v>167</v>
      </c>
      <c r="C24" s="4">
        <v>9</v>
      </c>
      <c r="D24" s="5">
        <v>21</v>
      </c>
      <c r="E24" s="6" t="s">
        <v>21</v>
      </c>
      <c r="F24" s="7" t="s">
        <v>150</v>
      </c>
      <c r="G24" s="2"/>
      <c r="H24" s="4">
        <v>10</v>
      </c>
      <c r="I24" s="26">
        <v>14</v>
      </c>
      <c r="J24" s="27" t="s">
        <v>52</v>
      </c>
      <c r="K24" s="14"/>
      <c r="L24" s="35" t="s">
        <v>63</v>
      </c>
      <c r="M24" s="35" t="s">
        <v>63</v>
      </c>
      <c r="N24" s="35" t="s">
        <v>63</v>
      </c>
      <c r="O24" s="35" t="s">
        <v>63</v>
      </c>
      <c r="P24" s="35" t="s">
        <v>63</v>
      </c>
      <c r="Q24" s="35" t="s">
        <v>63</v>
      </c>
      <c r="R24" s="35" t="s">
        <v>63</v>
      </c>
    </row>
    <row r="25" spans="1:18" ht="16.5" x14ac:dyDescent="0.25">
      <c r="A25" s="8" t="s">
        <v>22</v>
      </c>
      <c r="B25" s="4" t="s">
        <v>169</v>
      </c>
      <c r="C25" s="4">
        <v>7</v>
      </c>
      <c r="D25" s="5">
        <v>22</v>
      </c>
      <c r="E25" s="6" t="s">
        <v>22</v>
      </c>
      <c r="F25" s="7" t="s">
        <v>130</v>
      </c>
      <c r="G25" s="2"/>
      <c r="H25" s="4"/>
      <c r="I25" s="26" t="s">
        <v>84</v>
      </c>
      <c r="J25" s="27" t="s">
        <v>70</v>
      </c>
      <c r="K25" s="90" t="s">
        <v>176</v>
      </c>
      <c r="L25" s="29"/>
      <c r="M25" s="29"/>
      <c r="N25" s="29"/>
      <c r="O25" s="29"/>
      <c r="P25" s="29"/>
      <c r="Q25" s="29"/>
      <c r="R25" s="29"/>
    </row>
    <row r="26" spans="1:18" ht="16.5" x14ac:dyDescent="0.25">
      <c r="A26" s="8" t="s">
        <v>23</v>
      </c>
      <c r="B26" s="4" t="s">
        <v>171</v>
      </c>
      <c r="C26" s="4">
        <v>5</v>
      </c>
      <c r="D26" s="5">
        <v>23</v>
      </c>
      <c r="E26" s="6" t="s">
        <v>23</v>
      </c>
      <c r="F26" s="7" t="s">
        <v>151</v>
      </c>
      <c r="G26" s="2"/>
      <c r="H26" s="4"/>
      <c r="I26" s="26" t="s">
        <v>85</v>
      </c>
      <c r="J26" s="27" t="s">
        <v>76</v>
      </c>
      <c r="K26" s="90"/>
      <c r="L26" s="29"/>
      <c r="M26" s="29"/>
      <c r="N26" s="29"/>
      <c r="O26" s="29"/>
      <c r="P26" s="29"/>
      <c r="Q26" s="29"/>
      <c r="R26" s="29"/>
    </row>
    <row r="27" spans="1:18" ht="16.5" x14ac:dyDescent="0.25">
      <c r="A27" s="8" t="s">
        <v>24</v>
      </c>
      <c r="B27" s="4" t="s">
        <v>170</v>
      </c>
      <c r="C27" s="4">
        <v>6</v>
      </c>
      <c r="D27" s="5">
        <v>24</v>
      </c>
      <c r="E27" s="6" t="s">
        <v>24</v>
      </c>
      <c r="F27" s="7" t="s">
        <v>141</v>
      </c>
      <c r="G27" s="2"/>
      <c r="H27" s="4"/>
      <c r="I27" s="26" t="s">
        <v>112</v>
      </c>
      <c r="J27" s="27" t="s">
        <v>71</v>
      </c>
      <c r="K27" s="90"/>
      <c r="L27" s="29"/>
      <c r="M27" s="29"/>
      <c r="N27" s="29"/>
      <c r="O27" s="29"/>
      <c r="P27" s="29"/>
      <c r="Q27" s="29"/>
      <c r="R27" s="29"/>
    </row>
    <row r="28" spans="1:18" ht="16.5" x14ac:dyDescent="0.25">
      <c r="A28" s="8" t="s">
        <v>25</v>
      </c>
      <c r="B28" s="4" t="s">
        <v>169</v>
      </c>
      <c r="C28" s="4">
        <v>7</v>
      </c>
      <c r="D28" s="5">
        <v>25</v>
      </c>
      <c r="E28" s="6" t="s">
        <v>152</v>
      </c>
      <c r="F28" s="7" t="s">
        <v>139</v>
      </c>
      <c r="G28" s="2"/>
      <c r="H28" s="4"/>
      <c r="I28" s="26" t="s">
        <v>113</v>
      </c>
      <c r="J28" s="27" t="s">
        <v>73</v>
      </c>
      <c r="K28" s="90"/>
      <c r="L28" s="29"/>
      <c r="M28" s="29"/>
      <c r="N28" s="29"/>
      <c r="O28" s="29"/>
      <c r="P28" s="29"/>
      <c r="Q28" s="29"/>
      <c r="R28" s="29"/>
    </row>
    <row r="29" spans="1:18" ht="16.5" x14ac:dyDescent="0.25">
      <c r="A29" s="8" t="s">
        <v>26</v>
      </c>
      <c r="B29" s="4" t="s">
        <v>170</v>
      </c>
      <c r="C29" s="4">
        <v>6</v>
      </c>
      <c r="D29" s="5">
        <v>26</v>
      </c>
      <c r="E29" s="6" t="s">
        <v>26</v>
      </c>
      <c r="F29" s="7" t="s">
        <v>153</v>
      </c>
      <c r="G29" s="2"/>
      <c r="H29" s="4"/>
      <c r="I29" s="26" t="s">
        <v>114</v>
      </c>
      <c r="J29" s="27" t="s">
        <v>72</v>
      </c>
      <c r="K29" s="90"/>
      <c r="L29" s="29"/>
      <c r="M29" s="29"/>
      <c r="N29" s="29"/>
      <c r="O29" s="29"/>
      <c r="P29" s="29"/>
      <c r="Q29" s="29"/>
      <c r="R29" s="29"/>
    </row>
    <row r="30" spans="1:18" ht="16.5" x14ac:dyDescent="0.25">
      <c r="A30" s="8" t="s">
        <v>27</v>
      </c>
      <c r="B30" s="4" t="s">
        <v>169</v>
      </c>
      <c r="C30" s="4">
        <v>7</v>
      </c>
      <c r="D30" s="5">
        <v>27</v>
      </c>
      <c r="E30" s="6" t="s">
        <v>27</v>
      </c>
      <c r="F30" s="7" t="s">
        <v>154</v>
      </c>
      <c r="G30" s="2"/>
      <c r="H30" s="4"/>
      <c r="I30" s="26" t="s">
        <v>115</v>
      </c>
      <c r="J30" s="27" t="s">
        <v>74</v>
      </c>
      <c r="K30" s="90"/>
      <c r="L30" s="29"/>
      <c r="M30" s="29"/>
      <c r="N30" s="29"/>
      <c r="O30" s="29"/>
      <c r="P30" s="29"/>
      <c r="Q30" s="29"/>
      <c r="R30" s="29"/>
    </row>
    <row r="31" spans="1:18" ht="16.5" x14ac:dyDescent="0.25">
      <c r="A31" s="8" t="s">
        <v>28</v>
      </c>
      <c r="B31" s="4" t="s">
        <v>170</v>
      </c>
      <c r="C31" s="4">
        <v>6</v>
      </c>
      <c r="D31" s="5">
        <v>28</v>
      </c>
      <c r="E31" s="6" t="s">
        <v>155</v>
      </c>
      <c r="F31" s="7" t="s">
        <v>156</v>
      </c>
      <c r="G31" s="2"/>
      <c r="H31" s="4">
        <v>11</v>
      </c>
      <c r="I31" s="26" t="s">
        <v>116</v>
      </c>
      <c r="J31" s="27" t="s">
        <v>75</v>
      </c>
      <c r="K31" s="90"/>
      <c r="L31" s="29"/>
      <c r="M31" s="29"/>
      <c r="N31" s="29"/>
      <c r="O31" s="29"/>
      <c r="P31" s="29"/>
      <c r="Q31" s="29"/>
      <c r="R31" s="29"/>
    </row>
    <row r="32" spans="1:18" ht="31.5" x14ac:dyDescent="0.25">
      <c r="A32" s="8" t="s">
        <v>29</v>
      </c>
      <c r="B32" s="4" t="s">
        <v>170</v>
      </c>
      <c r="C32" s="4">
        <v>6</v>
      </c>
      <c r="D32" s="5">
        <v>29</v>
      </c>
      <c r="E32" s="6" t="s">
        <v>29</v>
      </c>
      <c r="F32" s="7" t="s">
        <v>157</v>
      </c>
      <c r="G32" s="2"/>
      <c r="H32" s="4"/>
      <c r="I32" s="26" t="s">
        <v>117</v>
      </c>
      <c r="J32" s="27" t="s">
        <v>53</v>
      </c>
      <c r="K32" s="14"/>
      <c r="L32" s="35" t="s">
        <v>63</v>
      </c>
      <c r="M32" s="35" t="s">
        <v>63</v>
      </c>
      <c r="N32" s="35" t="s">
        <v>63</v>
      </c>
      <c r="O32" s="35" t="s">
        <v>63</v>
      </c>
      <c r="P32" s="35" t="s">
        <v>63</v>
      </c>
      <c r="Q32" s="35" t="s">
        <v>63</v>
      </c>
      <c r="R32" s="35" t="s">
        <v>63</v>
      </c>
    </row>
    <row r="33" spans="1:18" ht="31.5" x14ac:dyDescent="0.25">
      <c r="A33" s="8" t="s">
        <v>30</v>
      </c>
      <c r="B33" s="4" t="s">
        <v>169</v>
      </c>
      <c r="C33" s="4">
        <v>7</v>
      </c>
      <c r="D33" s="5">
        <v>30</v>
      </c>
      <c r="E33" s="6" t="s">
        <v>30</v>
      </c>
      <c r="F33" s="7" t="s">
        <v>132</v>
      </c>
      <c r="G33" s="2"/>
      <c r="H33" s="4"/>
      <c r="I33" s="26" t="s">
        <v>86</v>
      </c>
      <c r="J33" s="27" t="s">
        <v>79</v>
      </c>
      <c r="K33" s="14" t="s">
        <v>173</v>
      </c>
      <c r="L33" s="29"/>
      <c r="M33" s="29"/>
      <c r="N33" s="29"/>
      <c r="O33" s="29"/>
      <c r="P33" s="29"/>
      <c r="Q33" s="29"/>
      <c r="R33" s="29"/>
    </row>
    <row r="34" spans="1:18" ht="31.5" x14ac:dyDescent="0.25">
      <c r="A34" s="8" t="s">
        <v>31</v>
      </c>
      <c r="B34" s="4" t="s">
        <v>170</v>
      </c>
      <c r="C34" s="4">
        <v>6</v>
      </c>
      <c r="D34" s="5">
        <v>31</v>
      </c>
      <c r="E34" s="6" t="s">
        <v>31</v>
      </c>
      <c r="F34" s="7" t="s">
        <v>158</v>
      </c>
      <c r="G34" s="2"/>
      <c r="H34" s="4">
        <v>12</v>
      </c>
      <c r="I34" s="26" t="s">
        <v>87</v>
      </c>
      <c r="J34" s="27" t="s">
        <v>80</v>
      </c>
      <c r="K34" s="14" t="s">
        <v>173</v>
      </c>
      <c r="L34" s="29"/>
      <c r="M34" s="29"/>
      <c r="N34" s="29"/>
      <c r="O34" s="29"/>
      <c r="P34" s="29"/>
      <c r="Q34" s="29"/>
      <c r="R34" s="29"/>
    </row>
    <row r="35" spans="1:18" ht="47.25" x14ac:dyDescent="0.25">
      <c r="A35" s="8" t="s">
        <v>32</v>
      </c>
      <c r="B35" s="4" t="s">
        <v>169</v>
      </c>
      <c r="C35" s="4">
        <v>7</v>
      </c>
      <c r="D35" s="5">
        <v>32</v>
      </c>
      <c r="E35" s="6" t="s">
        <v>32</v>
      </c>
      <c r="F35" s="7" t="s">
        <v>154</v>
      </c>
      <c r="G35" s="2"/>
      <c r="H35" s="4">
        <v>13</v>
      </c>
      <c r="I35" s="26" t="s">
        <v>118</v>
      </c>
      <c r="J35" s="27" t="s">
        <v>81</v>
      </c>
      <c r="K35" s="14" t="s">
        <v>208</v>
      </c>
      <c r="L35" s="29"/>
      <c r="M35" s="29"/>
      <c r="N35" s="29"/>
      <c r="O35" s="29"/>
      <c r="P35" s="29"/>
      <c r="Q35" s="29"/>
      <c r="R35" s="29"/>
    </row>
    <row r="36" spans="1:18" ht="78.75" x14ac:dyDescent="0.25">
      <c r="A36" s="8" t="s">
        <v>33</v>
      </c>
      <c r="B36" s="4" t="s">
        <v>168</v>
      </c>
      <c r="C36" s="4">
        <v>8</v>
      </c>
      <c r="D36" s="5">
        <v>33</v>
      </c>
      <c r="E36" s="6" t="s">
        <v>33</v>
      </c>
      <c r="F36" s="7" t="s">
        <v>159</v>
      </c>
      <c r="G36" s="2"/>
      <c r="H36" s="4">
        <v>14</v>
      </c>
      <c r="I36" s="26" t="s">
        <v>119</v>
      </c>
      <c r="J36" s="27" t="s">
        <v>205</v>
      </c>
      <c r="K36" s="14"/>
      <c r="L36" s="29"/>
      <c r="M36" s="29"/>
      <c r="N36" s="29"/>
      <c r="O36" s="29"/>
      <c r="P36" s="29"/>
      <c r="Q36" s="29"/>
      <c r="R36" s="29"/>
    </row>
    <row r="37" spans="1:18" ht="16.5" x14ac:dyDescent="0.25">
      <c r="A37" s="8" t="s">
        <v>34</v>
      </c>
      <c r="B37" s="4" t="s">
        <v>167</v>
      </c>
      <c r="C37" s="4">
        <v>9</v>
      </c>
      <c r="D37" s="5">
        <v>34</v>
      </c>
      <c r="E37" s="6" t="s">
        <v>34</v>
      </c>
      <c r="F37" s="7" t="s">
        <v>141</v>
      </c>
      <c r="G37" s="2"/>
      <c r="H37" s="4" t="s">
        <v>84</v>
      </c>
      <c r="I37" s="26" t="s">
        <v>120</v>
      </c>
      <c r="J37" s="27" t="s">
        <v>83</v>
      </c>
      <c r="K37" s="14"/>
      <c r="L37" s="35" t="s">
        <v>63</v>
      </c>
      <c r="M37" s="35" t="s">
        <v>63</v>
      </c>
      <c r="N37" s="35" t="s">
        <v>63</v>
      </c>
      <c r="O37" s="35" t="s">
        <v>63</v>
      </c>
      <c r="P37" s="35" t="s">
        <v>63</v>
      </c>
      <c r="Q37" s="35" t="s">
        <v>63</v>
      </c>
      <c r="R37" s="35" t="s">
        <v>63</v>
      </c>
    </row>
    <row r="38" spans="1:18" ht="67.5" customHeight="1" x14ac:dyDescent="0.25">
      <c r="A38" s="8" t="s">
        <v>35</v>
      </c>
      <c r="B38" s="4" t="s">
        <v>171</v>
      </c>
      <c r="C38" s="4">
        <v>5</v>
      </c>
      <c r="D38" s="5">
        <v>35</v>
      </c>
      <c r="E38" s="6" t="s">
        <v>35</v>
      </c>
      <c r="F38" s="7" t="s">
        <v>136</v>
      </c>
      <c r="G38" s="2"/>
      <c r="H38" s="4" t="s">
        <v>85</v>
      </c>
      <c r="I38" s="26" t="s">
        <v>121</v>
      </c>
      <c r="J38" s="27" t="s">
        <v>82</v>
      </c>
      <c r="K38" s="14" t="s">
        <v>173</v>
      </c>
      <c r="L38" s="29"/>
      <c r="M38" s="29"/>
      <c r="N38" s="29"/>
      <c r="O38" s="29"/>
      <c r="P38" s="29"/>
      <c r="Q38" s="29"/>
      <c r="R38" s="29"/>
    </row>
    <row r="39" spans="1:18" ht="47.25" x14ac:dyDescent="0.25">
      <c r="A39" s="8" t="s">
        <v>36</v>
      </c>
      <c r="B39" s="4" t="s">
        <v>169</v>
      </c>
      <c r="C39" s="4">
        <v>7</v>
      </c>
      <c r="D39" s="5">
        <v>36</v>
      </c>
      <c r="E39" s="6" t="s">
        <v>36</v>
      </c>
      <c r="F39" s="7" t="s">
        <v>154</v>
      </c>
      <c r="G39" s="2"/>
      <c r="H39" s="4">
        <v>15</v>
      </c>
      <c r="I39" s="26" t="s">
        <v>122</v>
      </c>
      <c r="J39" s="27" t="s">
        <v>54</v>
      </c>
      <c r="K39" s="14" t="s">
        <v>90</v>
      </c>
      <c r="L39" s="29"/>
      <c r="M39" s="29"/>
      <c r="N39" s="29"/>
      <c r="O39" s="29"/>
      <c r="P39" s="29"/>
      <c r="Q39" s="29"/>
      <c r="R39" s="29"/>
    </row>
    <row r="40" spans="1:18" ht="59.25" customHeight="1" x14ac:dyDescent="0.25">
      <c r="A40" s="8" t="s">
        <v>37</v>
      </c>
      <c r="B40" s="4" t="s">
        <v>168</v>
      </c>
      <c r="C40" s="4">
        <v>8</v>
      </c>
      <c r="D40" s="5">
        <v>37</v>
      </c>
      <c r="E40" s="6" t="s">
        <v>37</v>
      </c>
      <c r="F40" s="7" t="s">
        <v>160</v>
      </c>
      <c r="G40" s="2"/>
      <c r="H40" s="4" t="s">
        <v>86</v>
      </c>
      <c r="I40" s="26" t="s">
        <v>123</v>
      </c>
      <c r="J40" s="27" t="s">
        <v>55</v>
      </c>
      <c r="K40" s="14"/>
      <c r="L40" s="35" t="s">
        <v>63</v>
      </c>
      <c r="M40" s="35" t="s">
        <v>63</v>
      </c>
      <c r="N40" s="35" t="s">
        <v>63</v>
      </c>
      <c r="O40" s="35" t="s">
        <v>63</v>
      </c>
      <c r="P40" s="35" t="s">
        <v>63</v>
      </c>
      <c r="Q40" s="35" t="s">
        <v>63</v>
      </c>
      <c r="R40" s="35" t="s">
        <v>63</v>
      </c>
    </row>
    <row r="41" spans="1:18" ht="59.25" customHeight="1" x14ac:dyDescent="0.25">
      <c r="A41" s="8" t="s">
        <v>38</v>
      </c>
      <c r="B41" s="4" t="s">
        <v>171</v>
      </c>
      <c r="C41" s="4">
        <v>5</v>
      </c>
      <c r="D41" s="5">
        <v>38</v>
      </c>
      <c r="E41" s="6" t="s">
        <v>38</v>
      </c>
      <c r="F41" s="7" t="s">
        <v>161</v>
      </c>
      <c r="G41" s="2"/>
      <c r="H41" s="4" t="s">
        <v>87</v>
      </c>
      <c r="I41" s="26" t="s">
        <v>124</v>
      </c>
      <c r="J41" s="27" t="s">
        <v>88</v>
      </c>
      <c r="K41" s="90" t="s">
        <v>90</v>
      </c>
      <c r="L41" s="29"/>
      <c r="M41" s="29"/>
      <c r="N41" s="29"/>
      <c r="O41" s="29"/>
      <c r="P41" s="29"/>
      <c r="Q41" s="29"/>
      <c r="R41" s="29"/>
    </row>
    <row r="42" spans="1:18" ht="49.5" customHeight="1" x14ac:dyDescent="0.25">
      <c r="A42" s="8" t="s">
        <v>39</v>
      </c>
      <c r="B42" s="4" t="s">
        <v>168</v>
      </c>
      <c r="C42" s="4">
        <v>8</v>
      </c>
      <c r="D42" s="5">
        <v>39</v>
      </c>
      <c r="E42" s="6" t="s">
        <v>39</v>
      </c>
      <c r="F42" s="7" t="s">
        <v>150</v>
      </c>
      <c r="G42" s="2"/>
      <c r="H42" s="3"/>
      <c r="I42" s="26" t="s">
        <v>125</v>
      </c>
      <c r="J42" s="27" t="s">
        <v>89</v>
      </c>
      <c r="K42" s="90"/>
      <c r="L42" s="29"/>
      <c r="M42" s="29"/>
      <c r="N42" s="29"/>
      <c r="O42" s="29"/>
      <c r="P42" s="29"/>
      <c r="Q42" s="29"/>
      <c r="R42" s="29"/>
    </row>
    <row r="43" spans="1:18" ht="16.5" x14ac:dyDescent="0.25">
      <c r="A43" s="8" t="s">
        <v>40</v>
      </c>
      <c r="B43" s="4" t="s">
        <v>168</v>
      </c>
      <c r="C43" s="4">
        <v>8</v>
      </c>
      <c r="D43" s="5">
        <v>40</v>
      </c>
      <c r="E43" s="6" t="s">
        <v>40</v>
      </c>
      <c r="F43" s="7" t="s">
        <v>159</v>
      </c>
      <c r="G43" s="2"/>
      <c r="H43" s="3"/>
      <c r="I43" s="37"/>
    </row>
    <row r="44" spans="1:18" ht="16.5" x14ac:dyDescent="0.25">
      <c r="A44" s="8" t="s">
        <v>41</v>
      </c>
      <c r="B44" s="4" t="s">
        <v>171</v>
      </c>
      <c r="C44" s="4">
        <v>5</v>
      </c>
      <c r="D44" s="5">
        <v>41</v>
      </c>
      <c r="E44" s="6" t="s">
        <v>41</v>
      </c>
      <c r="F44" s="7" t="s">
        <v>144</v>
      </c>
      <c r="G44" s="2"/>
      <c r="H44" s="2"/>
      <c r="I44" s="38"/>
      <c r="J44" s="39"/>
      <c r="K44" s="40"/>
      <c r="L44" s="41"/>
      <c r="M44" s="39"/>
    </row>
    <row r="45" spans="1:18" ht="16.5" x14ac:dyDescent="0.25">
      <c r="A45" s="8" t="s">
        <v>42</v>
      </c>
      <c r="B45" s="4" t="s">
        <v>170</v>
      </c>
      <c r="C45" s="4">
        <v>6</v>
      </c>
      <c r="D45" s="5">
        <v>42</v>
      </c>
      <c r="E45" s="6" t="s">
        <v>42</v>
      </c>
      <c r="F45" s="7" t="s">
        <v>162</v>
      </c>
      <c r="G45" s="2"/>
      <c r="H45" s="2"/>
      <c r="I45" s="42"/>
      <c r="J45" s="43"/>
      <c r="K45" s="44"/>
      <c r="L45" s="45"/>
      <c r="M45" s="39"/>
    </row>
    <row r="46" spans="1:18" ht="16.5" x14ac:dyDescent="0.25">
      <c r="A46" s="8" t="s">
        <v>43</v>
      </c>
      <c r="B46" s="4" t="s">
        <v>167</v>
      </c>
      <c r="C46" s="4">
        <v>9</v>
      </c>
      <c r="D46" s="5">
        <v>43</v>
      </c>
      <c r="E46" s="6" t="s">
        <v>43</v>
      </c>
      <c r="F46" s="7" t="s">
        <v>163</v>
      </c>
      <c r="G46" s="2"/>
      <c r="H46" s="2"/>
      <c r="I46" s="46"/>
      <c r="J46" s="39"/>
      <c r="K46" s="47"/>
      <c r="L46" s="39"/>
      <c r="M46" s="39"/>
    </row>
    <row r="47" spans="1:18" ht="16.5" x14ac:dyDescent="0.25">
      <c r="A47" s="8" t="s">
        <v>44</v>
      </c>
      <c r="B47" s="4" t="s">
        <v>169</v>
      </c>
      <c r="C47" s="4">
        <v>7</v>
      </c>
      <c r="D47" s="5">
        <v>44</v>
      </c>
      <c r="E47" s="6" t="s">
        <v>44</v>
      </c>
      <c r="F47" s="7" t="s">
        <v>130</v>
      </c>
      <c r="G47" s="2"/>
      <c r="H47" s="2"/>
      <c r="I47" s="46"/>
    </row>
    <row r="48" spans="1:18" x14ac:dyDescent="0.25">
      <c r="H48" s="2"/>
      <c r="I48" s="46"/>
    </row>
    <row r="49" spans="8:9" x14ac:dyDescent="0.25">
      <c r="H49" s="2"/>
      <c r="I49" s="46"/>
    </row>
    <row r="50" spans="8:9" x14ac:dyDescent="0.25">
      <c r="H50" s="2"/>
      <c r="I50" s="46"/>
    </row>
    <row r="51" spans="8:9" x14ac:dyDescent="0.25">
      <c r="H51" s="2"/>
      <c r="I51" s="46"/>
    </row>
    <row r="52" spans="8:9" x14ac:dyDescent="0.25">
      <c r="H52" s="2"/>
      <c r="I52" s="46"/>
    </row>
    <row r="53" spans="8:9" x14ac:dyDescent="0.25">
      <c r="H53" s="2"/>
      <c r="I53" s="46"/>
    </row>
    <row r="54" spans="8:9" x14ac:dyDescent="0.25">
      <c r="H54" s="2"/>
      <c r="I54" s="46"/>
    </row>
    <row r="55" spans="8:9" x14ac:dyDescent="0.25">
      <c r="H55" s="2"/>
      <c r="I55" s="46"/>
    </row>
    <row r="56" spans="8:9" x14ac:dyDescent="0.25">
      <c r="H56" s="2"/>
      <c r="I56" s="46"/>
    </row>
    <row r="57" spans="8:9" x14ac:dyDescent="0.25">
      <c r="H57" s="2"/>
      <c r="I57" s="46"/>
    </row>
    <row r="58" spans="8:9" x14ac:dyDescent="0.25">
      <c r="H58" s="2"/>
      <c r="I58" s="46"/>
    </row>
    <row r="59" spans="8:9" x14ac:dyDescent="0.25">
      <c r="H59" s="2"/>
      <c r="I59" s="46"/>
    </row>
    <row r="60" spans="8:9" x14ac:dyDescent="0.25">
      <c r="H60" s="2"/>
      <c r="I60" s="46"/>
    </row>
    <row r="61" spans="8:9" x14ac:dyDescent="0.25">
      <c r="I61" s="46"/>
    </row>
  </sheetData>
  <sheetProtection formatRows="0"/>
  <autoFilter ref="A3:L47"/>
  <sortState ref="D4:F50">
    <sortCondition ref="D4:D50"/>
  </sortState>
  <mergeCells count="3">
    <mergeCell ref="K19:K22"/>
    <mergeCell ref="K25:K31"/>
    <mergeCell ref="K41:K42"/>
  </mergeCells>
  <conditionalFormatting sqref="L4:R42">
    <cfRule type="containsBlanks" dxfId="19" priority="7" stopIfTrue="1">
      <formula>LEN(TRIM(L4))=0</formula>
    </cfRule>
  </conditionalFormatting>
  <conditionalFormatting sqref="L18:R18">
    <cfRule type="containsBlanks" dxfId="18" priority="6" stopIfTrue="1">
      <formula>LEN(TRIM(L18))=0</formula>
    </cfRule>
  </conditionalFormatting>
  <conditionalFormatting sqref="L24:R24">
    <cfRule type="containsBlanks" dxfId="17" priority="5" stopIfTrue="1">
      <formula>LEN(TRIM(L24))=0</formula>
    </cfRule>
  </conditionalFormatting>
  <conditionalFormatting sqref="L32:R32">
    <cfRule type="containsBlanks" dxfId="16" priority="3" stopIfTrue="1">
      <formula>LEN(TRIM(L32))=0</formula>
    </cfRule>
  </conditionalFormatting>
  <conditionalFormatting sqref="L37:R37">
    <cfRule type="containsBlanks" dxfId="15" priority="2" stopIfTrue="1">
      <formula>LEN(TRIM(L37))=0</formula>
    </cfRule>
  </conditionalFormatting>
  <conditionalFormatting sqref="L40:R40">
    <cfRule type="containsBlanks" dxfId="14" priority="1" stopIfTrue="1">
      <formula>LEN(TRIM(L40))=0</formula>
    </cfRule>
  </conditionalFormatting>
  <dataValidations count="8">
    <dataValidation type="list" errorStyle="warning" allowBlank="1" showInputMessage="1" showErrorMessage="1" promptTitle="Введите название муниципалитета" prompt="При повторном нажатии на данную ячейку появится список муниципалитетов, из которого можно выбрать необходимый" sqref="L4:R4">
      <formula1>$A$4:$A$47</formula1>
    </dataValidation>
    <dataValidation allowBlank="1" showInputMessage="1" showErrorMessage="1" promptTitle="Наименование ОУ" prompt="Введите полное наименование общеобразовательного учреждения" sqref="L6:R6"/>
    <dataValidation type="whole" errorStyle="warning" operator="greaterThanOrEqual" allowBlank="1" showInputMessage="1" showErrorMessage="1" sqref="L38:R38 L19:R22 L33:R34 L12:R13">
      <formula1>0</formula1>
    </dataValidation>
    <dataValidation type="list" allowBlank="1" showInputMessage="1" showErrorMessage="1" sqref="L15:R17 L23:R23">
      <formula1>"да,нет"</formula1>
    </dataValidation>
    <dataValidation type="list" errorStyle="warning" allowBlank="1" showInputMessage="1" showErrorMessage="1" sqref="L25:R31">
      <formula1>"активная,пассивная"</formula1>
    </dataValidation>
    <dataValidation type="list" allowBlank="1" showInputMessage="1" showErrorMessage="1" sqref="L35:R35">
      <formula1>"высокая,средняя,низкая"</formula1>
    </dataValidation>
    <dataValidation type="list" allowBlank="1" showInputMessage="1" showErrorMessage="1" sqref="B4:B47 L5:R5">
      <formula1>"I,II,III,IV,V"</formula1>
    </dataValidation>
    <dataValidation type="list" allowBlank="1" showInputMessage="1" showErrorMessage="1" sqref="C4:C47">
      <formula1>"5,6,7,8,9"</formula1>
    </dataValidation>
  </dataValidations>
  <pageMargins left="0.7" right="0.7" top="0.75" bottom="0.75" header="0.3" footer="0.3"/>
  <pageSetup paperSize="9" scale="8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view="pageBreakPreview" topLeftCell="I30" zoomScaleNormal="100" zoomScaleSheetLayoutView="100" workbookViewId="0">
      <selection activeCell="I44" sqref="I44:N45"/>
    </sheetView>
  </sheetViews>
  <sheetFormatPr defaultRowHeight="15.75" x14ac:dyDescent="0.25"/>
  <cols>
    <col min="1" max="1" width="28" hidden="1" customWidth="1"/>
    <col min="2" max="2" width="10.28515625" hidden="1" customWidth="1"/>
    <col min="3" max="3" width="8.28515625" hidden="1" customWidth="1"/>
    <col min="4" max="4" width="5.140625" hidden="1" customWidth="1"/>
    <col min="5" max="5" width="28" hidden="1" customWidth="1"/>
    <col min="6" max="6" width="90.5703125" hidden="1" customWidth="1"/>
    <col min="7" max="7" width="28" hidden="1" customWidth="1"/>
    <col min="8" max="8" width="5.140625" hidden="1" customWidth="1"/>
    <col min="9" max="9" width="6.5703125" style="9" customWidth="1"/>
    <col min="10" max="10" width="35.140625" style="9" customWidth="1"/>
    <col min="11" max="11" width="19.85546875" style="9" customWidth="1"/>
    <col min="12" max="12" width="15.28515625" style="9" customWidth="1"/>
    <col min="13" max="13" width="12.7109375" style="9" customWidth="1"/>
    <col min="14" max="14" width="9.140625" style="9"/>
  </cols>
  <sheetData>
    <row r="1" spans="1:14" x14ac:dyDescent="0.25">
      <c r="J1" s="76" t="s">
        <v>211</v>
      </c>
    </row>
    <row r="2" spans="1:14" x14ac:dyDescent="0.25">
      <c r="J2" s="75" t="s">
        <v>212</v>
      </c>
      <c r="K2" s="77">
        <f>K5</f>
        <v>0</v>
      </c>
    </row>
    <row r="3" spans="1:14" s="71" customFormat="1" ht="22.5" hidden="1" customHeight="1" x14ac:dyDescent="0.25">
      <c r="A3" s="70" t="s">
        <v>0</v>
      </c>
      <c r="B3" s="70" t="s">
        <v>165</v>
      </c>
      <c r="C3" s="70" t="s">
        <v>166</v>
      </c>
      <c r="D3" s="70"/>
      <c r="E3" s="70"/>
      <c r="F3" s="70"/>
      <c r="G3" s="70"/>
      <c r="H3" s="70" t="s">
        <v>91</v>
      </c>
      <c r="I3" s="72" t="s">
        <v>92</v>
      </c>
      <c r="J3" s="73"/>
      <c r="K3" s="22" t="s">
        <v>183</v>
      </c>
      <c r="L3" s="74" t="s">
        <v>184</v>
      </c>
      <c r="M3" s="24"/>
      <c r="N3" s="24"/>
    </row>
    <row r="4" spans="1:14" ht="47.25" hidden="1" x14ac:dyDescent="0.25">
      <c r="A4" s="8" t="s">
        <v>1</v>
      </c>
      <c r="B4" s="4" t="s">
        <v>171</v>
      </c>
      <c r="C4" s="4">
        <v>5</v>
      </c>
      <c r="D4" s="5">
        <v>1</v>
      </c>
      <c r="E4" s="6" t="s">
        <v>127</v>
      </c>
      <c r="F4" s="7" t="s">
        <v>128</v>
      </c>
      <c r="G4" s="1"/>
      <c r="H4" s="4"/>
      <c r="I4" s="26" t="s">
        <v>93</v>
      </c>
      <c r="J4" s="27" t="s">
        <v>45</v>
      </c>
      <c r="K4" s="36" t="s">
        <v>64</v>
      </c>
      <c r="L4" s="28" t="s">
        <v>175</v>
      </c>
    </row>
    <row r="5" spans="1:14" ht="31.5" x14ac:dyDescent="0.25">
      <c r="A5" s="8" t="s">
        <v>2</v>
      </c>
      <c r="B5" s="4" t="s">
        <v>170</v>
      </c>
      <c r="C5" s="4">
        <v>6</v>
      </c>
      <c r="D5" s="5">
        <v>2</v>
      </c>
      <c r="E5" s="6" t="s">
        <v>129</v>
      </c>
      <c r="F5" s="7" t="s">
        <v>130</v>
      </c>
      <c r="G5" s="1"/>
      <c r="H5" s="4">
        <v>1</v>
      </c>
      <c r="I5" s="26" t="s">
        <v>94</v>
      </c>
      <c r="J5" s="58" t="s">
        <v>185</v>
      </c>
      <c r="K5" s="30"/>
      <c r="L5" s="36" t="s">
        <v>192</v>
      </c>
    </row>
    <row r="6" spans="1:14" ht="74.25" hidden="1" customHeight="1" x14ac:dyDescent="0.25">
      <c r="A6" s="8" t="s">
        <v>3</v>
      </c>
      <c r="B6" s="4" t="s">
        <v>171</v>
      </c>
      <c r="C6" s="4">
        <v>5</v>
      </c>
      <c r="D6" s="5">
        <v>3</v>
      </c>
      <c r="E6" s="6" t="s">
        <v>131</v>
      </c>
      <c r="F6" s="7" t="s">
        <v>132</v>
      </c>
      <c r="G6" s="11"/>
      <c r="H6" s="4">
        <v>2</v>
      </c>
      <c r="I6" s="26" t="s">
        <v>95</v>
      </c>
      <c r="J6" s="27" t="s">
        <v>48</v>
      </c>
      <c r="K6" s="36" t="s">
        <v>64</v>
      </c>
      <c r="L6" s="50"/>
    </row>
    <row r="7" spans="1:14" ht="47.25" hidden="1" x14ac:dyDescent="0.25">
      <c r="A7" s="8" t="s">
        <v>4</v>
      </c>
      <c r="B7" s="4" t="s">
        <v>167</v>
      </c>
      <c r="C7" s="4">
        <v>9</v>
      </c>
      <c r="D7" s="5">
        <v>4</v>
      </c>
      <c r="E7" s="6" t="s">
        <v>164</v>
      </c>
      <c r="F7" s="7" t="s">
        <v>130</v>
      </c>
      <c r="G7" s="11"/>
      <c r="H7" s="4"/>
      <c r="I7" s="26" t="s">
        <v>96</v>
      </c>
      <c r="J7" s="27" t="s">
        <v>126</v>
      </c>
      <c r="K7" s="36" t="s">
        <v>64</v>
      </c>
      <c r="L7" s="14" t="s">
        <v>172</v>
      </c>
    </row>
    <row r="8" spans="1:14" ht="31.5" hidden="1" x14ac:dyDescent="0.25">
      <c r="A8" s="8" t="s">
        <v>5</v>
      </c>
      <c r="B8" s="4" t="s">
        <v>167</v>
      </c>
      <c r="C8" s="4">
        <v>9</v>
      </c>
      <c r="D8" s="5">
        <v>5</v>
      </c>
      <c r="E8" s="6" t="s">
        <v>133</v>
      </c>
      <c r="F8" s="7" t="s">
        <v>134</v>
      </c>
      <c r="G8" s="11"/>
      <c r="H8" s="4"/>
      <c r="I8" s="26" t="s">
        <v>97</v>
      </c>
      <c r="J8" s="27" t="s">
        <v>46</v>
      </c>
      <c r="K8" s="36" t="s">
        <v>64</v>
      </c>
      <c r="L8" s="50"/>
    </row>
    <row r="9" spans="1:14" ht="33" hidden="1" x14ac:dyDescent="0.25">
      <c r="A9" s="8" t="s">
        <v>6</v>
      </c>
      <c r="B9" s="4" t="s">
        <v>171</v>
      </c>
      <c r="C9" s="4">
        <v>5</v>
      </c>
      <c r="D9" s="5">
        <v>6</v>
      </c>
      <c r="E9" s="6" t="s">
        <v>135</v>
      </c>
      <c r="F9" s="7" t="s">
        <v>136</v>
      </c>
      <c r="G9" s="11"/>
      <c r="H9" s="4">
        <v>3</v>
      </c>
      <c r="I9" s="26" t="s">
        <v>98</v>
      </c>
      <c r="J9" s="27" t="s">
        <v>47</v>
      </c>
      <c r="K9" s="36" t="s">
        <v>64</v>
      </c>
      <c r="L9" s="50"/>
    </row>
    <row r="10" spans="1:14" ht="31.5" hidden="1" x14ac:dyDescent="0.25">
      <c r="A10" s="8" t="s">
        <v>7</v>
      </c>
      <c r="B10" s="4" t="s">
        <v>171</v>
      </c>
      <c r="C10" s="4">
        <v>5</v>
      </c>
      <c r="D10" s="5">
        <v>7</v>
      </c>
      <c r="E10" s="6" t="s">
        <v>137</v>
      </c>
      <c r="F10" s="7" t="s">
        <v>138</v>
      </c>
      <c r="G10" s="2"/>
      <c r="H10" s="4">
        <v>4</v>
      </c>
      <c r="I10" s="26" t="s">
        <v>99</v>
      </c>
      <c r="J10" s="27" t="s">
        <v>49</v>
      </c>
      <c r="K10" s="36" t="s">
        <v>64</v>
      </c>
      <c r="L10" s="50"/>
    </row>
    <row r="11" spans="1:14" ht="31.5" hidden="1" x14ac:dyDescent="0.25">
      <c r="A11" s="8" t="s">
        <v>8</v>
      </c>
      <c r="B11" s="4" t="s">
        <v>167</v>
      </c>
      <c r="C11" s="4">
        <v>9</v>
      </c>
      <c r="D11" s="5">
        <v>8</v>
      </c>
      <c r="E11" s="6" t="s">
        <v>8</v>
      </c>
      <c r="F11" s="7" t="s">
        <v>139</v>
      </c>
      <c r="G11" s="2"/>
      <c r="H11" s="4">
        <v>5</v>
      </c>
      <c r="I11" s="26" t="s">
        <v>100</v>
      </c>
      <c r="J11" s="27" t="s">
        <v>177</v>
      </c>
      <c r="K11" s="36" t="s">
        <v>64</v>
      </c>
      <c r="L11" s="50"/>
    </row>
    <row r="12" spans="1:14" ht="16.5" x14ac:dyDescent="0.25">
      <c r="A12" s="8" t="s">
        <v>9</v>
      </c>
      <c r="B12" s="4" t="s">
        <v>167</v>
      </c>
      <c r="C12" s="4">
        <v>9</v>
      </c>
      <c r="D12" s="5">
        <v>9</v>
      </c>
      <c r="E12" s="6" t="s">
        <v>9</v>
      </c>
      <c r="F12" s="7" t="s">
        <v>140</v>
      </c>
      <c r="G12" s="2"/>
      <c r="H12" s="4">
        <v>6</v>
      </c>
      <c r="I12" s="26" t="s">
        <v>101</v>
      </c>
      <c r="J12" s="27" t="s">
        <v>78</v>
      </c>
      <c r="K12" s="33" t="str">
        <f>IF(K5="","",VLOOKUP($K$5,$B$4:$F$47,2,FALSE))</f>
        <v/>
      </c>
      <c r="L12" s="36" t="s">
        <v>192</v>
      </c>
    </row>
    <row r="13" spans="1:14" ht="47.25" x14ac:dyDescent="0.25">
      <c r="A13" s="8" t="s">
        <v>10</v>
      </c>
      <c r="B13" s="4" t="s">
        <v>168</v>
      </c>
      <c r="C13" s="4">
        <v>8</v>
      </c>
      <c r="D13" s="5">
        <v>10</v>
      </c>
      <c r="E13" s="6" t="s">
        <v>10</v>
      </c>
      <c r="F13" s="7" t="s">
        <v>141</v>
      </c>
      <c r="G13" s="2"/>
      <c r="H13" s="4">
        <v>7</v>
      </c>
      <c r="I13" s="26" t="s">
        <v>102</v>
      </c>
      <c r="J13" s="27" t="s">
        <v>186</v>
      </c>
      <c r="K13" s="68">
        <f>SUM('Анкета КЦ'!13:13)-SUM('Анкета КЦ'!$A13:$K13)</f>
        <v>0</v>
      </c>
      <c r="L13" s="36" t="s">
        <v>192</v>
      </c>
    </row>
    <row r="14" spans="1:14" ht="16.5" x14ac:dyDescent="0.25">
      <c r="A14" s="8" t="s">
        <v>11</v>
      </c>
      <c r="B14" s="4" t="s">
        <v>167</v>
      </c>
      <c r="C14" s="4">
        <v>9</v>
      </c>
      <c r="D14" s="5">
        <v>11</v>
      </c>
      <c r="E14" s="6" t="s">
        <v>11</v>
      </c>
      <c r="F14" s="7" t="s">
        <v>142</v>
      </c>
      <c r="G14" s="2"/>
      <c r="H14" s="4" t="s">
        <v>57</v>
      </c>
      <c r="I14" s="26" t="s">
        <v>103</v>
      </c>
      <c r="J14" s="27" t="s">
        <v>174</v>
      </c>
      <c r="K14" s="36" t="s">
        <v>192</v>
      </c>
      <c r="L14" s="50" t="s">
        <v>191</v>
      </c>
    </row>
    <row r="15" spans="1:14" ht="16.5" x14ac:dyDescent="0.25">
      <c r="A15" s="8" t="s">
        <v>12</v>
      </c>
      <c r="B15" s="4" t="s">
        <v>168</v>
      </c>
      <c r="C15" s="4">
        <v>8</v>
      </c>
      <c r="D15" s="5">
        <v>12</v>
      </c>
      <c r="E15" s="6" t="s">
        <v>12</v>
      </c>
      <c r="F15" s="7" t="s">
        <v>143</v>
      </c>
      <c r="G15" s="2"/>
      <c r="H15" s="4" t="s">
        <v>58</v>
      </c>
      <c r="I15" s="26" t="s">
        <v>104</v>
      </c>
      <c r="J15" s="27" t="s">
        <v>60</v>
      </c>
      <c r="K15" s="36" t="s">
        <v>192</v>
      </c>
      <c r="L15" s="68">
        <f>COUNTIF('Анкета КЦ'!15:15,"да")-COUNTIF('Анкета КЦ'!$A15:$K15,"да")</f>
        <v>0</v>
      </c>
    </row>
    <row r="16" spans="1:14" ht="16.5" x14ac:dyDescent="0.25">
      <c r="A16" s="8" t="s">
        <v>13</v>
      </c>
      <c r="B16" s="4" t="s">
        <v>168</v>
      </c>
      <c r="C16" s="4">
        <v>8</v>
      </c>
      <c r="D16" s="5">
        <v>13</v>
      </c>
      <c r="E16" s="6" t="s">
        <v>13</v>
      </c>
      <c r="F16" s="7" t="s">
        <v>142</v>
      </c>
      <c r="G16" s="2"/>
      <c r="H16" s="4" t="s">
        <v>59</v>
      </c>
      <c r="I16" s="26" t="s">
        <v>105</v>
      </c>
      <c r="J16" s="27" t="s">
        <v>61</v>
      </c>
      <c r="K16" s="36" t="s">
        <v>192</v>
      </c>
      <c r="L16" s="68">
        <f>COUNTIF('Анкета КЦ'!16:16,"да")-COUNTIF('Анкета КЦ'!$A16:$K16,"да")</f>
        <v>0</v>
      </c>
    </row>
    <row r="17" spans="1:13" ht="31.5" x14ac:dyDescent="0.25">
      <c r="A17" s="8" t="s">
        <v>14</v>
      </c>
      <c r="B17" s="4" t="s">
        <v>170</v>
      </c>
      <c r="C17" s="4">
        <v>6</v>
      </c>
      <c r="D17" s="5">
        <v>14</v>
      </c>
      <c r="E17" s="6" t="s">
        <v>14</v>
      </c>
      <c r="F17" s="7" t="s">
        <v>144</v>
      </c>
      <c r="G17" s="2"/>
      <c r="H17" s="4">
        <v>8</v>
      </c>
      <c r="I17" s="26" t="s">
        <v>106</v>
      </c>
      <c r="J17" s="27" t="s">
        <v>65</v>
      </c>
      <c r="K17" s="36" t="s">
        <v>192</v>
      </c>
      <c r="L17" s="68">
        <f>COUNTIF('Анкета КЦ'!17:17,"да")-COUNTIF('Анкета КЦ'!$A17:$K17,"да")</f>
        <v>0</v>
      </c>
    </row>
    <row r="18" spans="1:13" ht="31.5" x14ac:dyDescent="0.25">
      <c r="A18" s="8" t="s">
        <v>15</v>
      </c>
      <c r="B18" s="4" t="s">
        <v>167</v>
      </c>
      <c r="C18" s="4">
        <v>9</v>
      </c>
      <c r="D18" s="5">
        <v>15</v>
      </c>
      <c r="E18" s="6" t="s">
        <v>15</v>
      </c>
      <c r="F18" s="7" t="s">
        <v>145</v>
      </c>
      <c r="G18" s="2"/>
      <c r="H18" s="4" t="s">
        <v>66</v>
      </c>
      <c r="I18" s="26" t="s">
        <v>107</v>
      </c>
      <c r="J18" s="27" t="s">
        <v>50</v>
      </c>
      <c r="K18" s="9" t="s">
        <v>183</v>
      </c>
      <c r="L18" s="50"/>
    </row>
    <row r="19" spans="1:13" ht="47.25" x14ac:dyDescent="0.25">
      <c r="A19" s="8" t="s">
        <v>16</v>
      </c>
      <c r="B19" s="4" t="s">
        <v>169</v>
      </c>
      <c r="C19" s="4">
        <v>7</v>
      </c>
      <c r="D19" s="5">
        <v>16</v>
      </c>
      <c r="E19" s="6" t="s">
        <v>16</v>
      </c>
      <c r="F19" s="7" t="s">
        <v>146</v>
      </c>
      <c r="G19" s="2"/>
      <c r="H19" s="4" t="s">
        <v>67</v>
      </c>
      <c r="I19" s="26" t="s">
        <v>108</v>
      </c>
      <c r="J19" s="27" t="s">
        <v>179</v>
      </c>
      <c r="K19" s="68">
        <f>SUM('Анкета КЦ'!19:19)-SUM('Анкета КЦ'!$A19:$K19)</f>
        <v>0</v>
      </c>
      <c r="L19" s="36" t="s">
        <v>192</v>
      </c>
    </row>
    <row r="20" spans="1:13" ht="47.25" x14ac:dyDescent="0.25">
      <c r="A20" s="8" t="s">
        <v>17</v>
      </c>
      <c r="B20" s="4" t="s">
        <v>170</v>
      </c>
      <c r="C20" s="4">
        <v>6</v>
      </c>
      <c r="D20" s="5">
        <v>17</v>
      </c>
      <c r="E20" s="6" t="s">
        <v>17</v>
      </c>
      <c r="F20" s="7" t="s">
        <v>147</v>
      </c>
      <c r="G20" s="2"/>
      <c r="H20" s="4" t="s">
        <v>68</v>
      </c>
      <c r="I20" s="26" t="s">
        <v>109</v>
      </c>
      <c r="J20" s="27" t="s">
        <v>180</v>
      </c>
      <c r="K20" s="68">
        <f>SUM('Анкета КЦ'!20:20)-SUM('Анкета КЦ'!$A20:$K20)</f>
        <v>0</v>
      </c>
      <c r="L20" s="36" t="s">
        <v>192</v>
      </c>
    </row>
    <row r="21" spans="1:13" ht="47.25" x14ac:dyDescent="0.25">
      <c r="A21" s="8" t="s">
        <v>18</v>
      </c>
      <c r="B21" s="4" t="s">
        <v>168</v>
      </c>
      <c r="C21" s="4">
        <v>8</v>
      </c>
      <c r="D21" s="5">
        <v>18</v>
      </c>
      <c r="E21" s="6" t="s">
        <v>18</v>
      </c>
      <c r="F21" s="7" t="s">
        <v>130</v>
      </c>
      <c r="G21" s="2"/>
      <c r="H21" s="4" t="s">
        <v>69</v>
      </c>
      <c r="I21" s="26" t="s">
        <v>110</v>
      </c>
      <c r="J21" s="27" t="s">
        <v>181</v>
      </c>
      <c r="K21" s="68">
        <f>SUM('Анкета КЦ'!21:21)-SUM('Анкета КЦ'!$A21:$K21)</f>
        <v>0</v>
      </c>
      <c r="L21" s="36" t="s">
        <v>192</v>
      </c>
    </row>
    <row r="22" spans="1:13" ht="47.25" x14ac:dyDescent="0.25">
      <c r="A22" s="8" t="s">
        <v>19</v>
      </c>
      <c r="B22" s="4" t="s">
        <v>169</v>
      </c>
      <c r="C22" s="4">
        <v>7</v>
      </c>
      <c r="D22" s="5">
        <v>19</v>
      </c>
      <c r="E22" s="6" t="s">
        <v>19</v>
      </c>
      <c r="F22" s="7" t="s">
        <v>148</v>
      </c>
      <c r="G22" s="2"/>
      <c r="H22" s="4">
        <v>9</v>
      </c>
      <c r="I22" s="26" t="s">
        <v>111</v>
      </c>
      <c r="J22" s="27" t="s">
        <v>182</v>
      </c>
      <c r="K22" s="68">
        <f>SUM('Анкета КЦ'!22:22)-SUM('Анкета КЦ'!$A22:$K22)</f>
        <v>0</v>
      </c>
      <c r="L22" s="36" t="s">
        <v>192</v>
      </c>
    </row>
    <row r="23" spans="1:13" ht="47.25" x14ac:dyDescent="0.25">
      <c r="A23" s="8" t="s">
        <v>20</v>
      </c>
      <c r="B23" s="4" t="s">
        <v>168</v>
      </c>
      <c r="C23" s="4">
        <v>8</v>
      </c>
      <c r="D23" s="5">
        <v>20</v>
      </c>
      <c r="E23" s="6" t="s">
        <v>20</v>
      </c>
      <c r="F23" s="7" t="s">
        <v>149</v>
      </c>
      <c r="G23" s="2"/>
      <c r="H23" s="4"/>
      <c r="I23" s="26">
        <v>13</v>
      </c>
      <c r="J23" s="27" t="s">
        <v>51</v>
      </c>
      <c r="K23" s="36" t="s">
        <v>192</v>
      </c>
      <c r="L23" s="68">
        <f>COUNTIF('Анкета КЦ'!23:23,"да")-COUNTIF('Анкета КЦ'!$A23:$K23,"да")</f>
        <v>0</v>
      </c>
    </row>
    <row r="24" spans="1:13" ht="30.75" customHeight="1" x14ac:dyDescent="0.25">
      <c r="A24" s="8" t="s">
        <v>21</v>
      </c>
      <c r="B24" s="4" t="s">
        <v>167</v>
      </c>
      <c r="C24" s="4">
        <v>9</v>
      </c>
      <c r="D24" s="5">
        <v>21</v>
      </c>
      <c r="E24" s="6" t="s">
        <v>21</v>
      </c>
      <c r="F24" s="7" t="s">
        <v>150</v>
      </c>
      <c r="G24" s="2"/>
      <c r="H24" s="4">
        <v>10</v>
      </c>
      <c r="I24" s="26">
        <v>14</v>
      </c>
      <c r="J24" s="27" t="s">
        <v>52</v>
      </c>
      <c r="K24" s="36" t="s">
        <v>192</v>
      </c>
      <c r="L24" s="50" t="s">
        <v>194</v>
      </c>
      <c r="M24" s="50" t="s">
        <v>193</v>
      </c>
    </row>
    <row r="25" spans="1:13" ht="16.5" customHeight="1" x14ac:dyDescent="0.25">
      <c r="A25" s="8" t="s">
        <v>22</v>
      </c>
      <c r="B25" s="4" t="s">
        <v>169</v>
      </c>
      <c r="C25" s="4">
        <v>7</v>
      </c>
      <c r="D25" s="5">
        <v>22</v>
      </c>
      <c r="E25" s="6" t="s">
        <v>22</v>
      </c>
      <c r="F25" s="7" t="s">
        <v>130</v>
      </c>
      <c r="G25" s="2"/>
      <c r="H25" s="4"/>
      <c r="I25" s="26" t="s">
        <v>84</v>
      </c>
      <c r="J25" s="27" t="s">
        <v>70</v>
      </c>
      <c r="K25" s="36" t="s">
        <v>192</v>
      </c>
      <c r="L25" s="68">
        <f>COUNTIF('Анкета КЦ'!25:25,L$24)-COUNTIF('Анкета КЦ'!$A25:$K25,L$24)</f>
        <v>0</v>
      </c>
      <c r="M25" s="68">
        <f>COUNTIF('Анкета КЦ'!25:25,M$24)-COUNTIF('Анкета КЦ'!$A25:$K25,M$24)</f>
        <v>0</v>
      </c>
    </row>
    <row r="26" spans="1:13" ht="16.5" x14ac:dyDescent="0.25">
      <c r="A26" s="8" t="s">
        <v>23</v>
      </c>
      <c r="B26" s="4" t="s">
        <v>171</v>
      </c>
      <c r="C26" s="4">
        <v>5</v>
      </c>
      <c r="D26" s="5">
        <v>23</v>
      </c>
      <c r="E26" s="6" t="s">
        <v>23</v>
      </c>
      <c r="F26" s="7" t="s">
        <v>151</v>
      </c>
      <c r="G26" s="2"/>
      <c r="H26" s="4"/>
      <c r="I26" s="26" t="s">
        <v>85</v>
      </c>
      <c r="J26" s="27" t="s">
        <v>76</v>
      </c>
      <c r="K26" s="36" t="s">
        <v>192</v>
      </c>
      <c r="L26" s="68">
        <f>COUNTIF('Анкета КЦ'!26:26,L$24)-COUNTIF('Анкета КЦ'!$A26:$K26,L$24)</f>
        <v>0</v>
      </c>
      <c r="M26" s="68">
        <f>COUNTIF('Анкета КЦ'!26:26,M$24)-COUNTIF('Анкета КЦ'!$A26:$K26,M$24)</f>
        <v>0</v>
      </c>
    </row>
    <row r="27" spans="1:13" ht="16.5" x14ac:dyDescent="0.25">
      <c r="A27" s="8" t="s">
        <v>24</v>
      </c>
      <c r="B27" s="4" t="s">
        <v>170</v>
      </c>
      <c r="C27" s="4">
        <v>6</v>
      </c>
      <c r="D27" s="5">
        <v>24</v>
      </c>
      <c r="E27" s="6" t="s">
        <v>24</v>
      </c>
      <c r="F27" s="7" t="s">
        <v>141</v>
      </c>
      <c r="G27" s="2"/>
      <c r="H27" s="4"/>
      <c r="I27" s="26" t="s">
        <v>112</v>
      </c>
      <c r="J27" s="27" t="s">
        <v>71</v>
      </c>
      <c r="K27" s="36" t="s">
        <v>192</v>
      </c>
      <c r="L27" s="68">
        <f>COUNTIF('Анкета КЦ'!27:27,L$24)-COUNTIF('Анкета КЦ'!$A27:$K27,L$24)</f>
        <v>0</v>
      </c>
      <c r="M27" s="68">
        <f>COUNTIF('Анкета КЦ'!27:27,M$24)-COUNTIF('Анкета КЦ'!$A27:$K27,M$24)</f>
        <v>0</v>
      </c>
    </row>
    <row r="28" spans="1:13" ht="16.5" x14ac:dyDescent="0.25">
      <c r="A28" s="8" t="s">
        <v>25</v>
      </c>
      <c r="B28" s="4" t="s">
        <v>169</v>
      </c>
      <c r="C28" s="4">
        <v>7</v>
      </c>
      <c r="D28" s="5">
        <v>25</v>
      </c>
      <c r="E28" s="6" t="s">
        <v>152</v>
      </c>
      <c r="F28" s="7" t="s">
        <v>139</v>
      </c>
      <c r="G28" s="2"/>
      <c r="H28" s="4"/>
      <c r="I28" s="26" t="s">
        <v>113</v>
      </c>
      <c r="J28" s="27" t="s">
        <v>73</v>
      </c>
      <c r="K28" s="36" t="s">
        <v>192</v>
      </c>
      <c r="L28" s="68">
        <f>COUNTIF('Анкета КЦ'!28:28,L$24)-COUNTIF('Анкета КЦ'!$A28:$K28,L$24)</f>
        <v>0</v>
      </c>
      <c r="M28" s="68">
        <f>COUNTIF('Анкета КЦ'!28:28,M$24)-COUNTIF('Анкета КЦ'!$A28:$K28,M$24)</f>
        <v>0</v>
      </c>
    </row>
    <row r="29" spans="1:13" ht="16.5" x14ac:dyDescent="0.25">
      <c r="A29" s="8" t="s">
        <v>26</v>
      </c>
      <c r="B29" s="4" t="s">
        <v>170</v>
      </c>
      <c r="C29" s="4">
        <v>6</v>
      </c>
      <c r="D29" s="5">
        <v>26</v>
      </c>
      <c r="E29" s="6" t="s">
        <v>26</v>
      </c>
      <c r="F29" s="7" t="s">
        <v>153</v>
      </c>
      <c r="G29" s="2"/>
      <c r="H29" s="4"/>
      <c r="I29" s="26" t="s">
        <v>114</v>
      </c>
      <c r="J29" s="27" t="s">
        <v>72</v>
      </c>
      <c r="K29" s="36" t="s">
        <v>192</v>
      </c>
      <c r="L29" s="68">
        <f>COUNTIF('Анкета КЦ'!29:29,L$24)-COUNTIF('Анкета КЦ'!$A29:$K29,L$24)</f>
        <v>0</v>
      </c>
      <c r="M29" s="68">
        <f>COUNTIF('Анкета КЦ'!29:29,M$24)-COUNTIF('Анкета КЦ'!$A29:$K29,M$24)</f>
        <v>0</v>
      </c>
    </row>
    <row r="30" spans="1:13" ht="16.5" x14ac:dyDescent="0.25">
      <c r="A30" s="8" t="s">
        <v>27</v>
      </c>
      <c r="B30" s="4" t="s">
        <v>169</v>
      </c>
      <c r="C30" s="4">
        <v>7</v>
      </c>
      <c r="D30" s="5">
        <v>27</v>
      </c>
      <c r="E30" s="6" t="s">
        <v>27</v>
      </c>
      <c r="F30" s="7" t="s">
        <v>154</v>
      </c>
      <c r="G30" s="2"/>
      <c r="H30" s="4"/>
      <c r="I30" s="26" t="s">
        <v>115</v>
      </c>
      <c r="J30" s="27" t="s">
        <v>74</v>
      </c>
      <c r="K30" s="36" t="s">
        <v>192</v>
      </c>
      <c r="L30" s="68">
        <f>COUNTIF('Анкета КЦ'!30:30,L$24)-COUNTIF('Анкета КЦ'!$A30:$K30,L$24)</f>
        <v>0</v>
      </c>
      <c r="M30" s="68">
        <f>COUNTIF('Анкета КЦ'!30:30,M$24)-COUNTIF('Анкета КЦ'!$A30:$K30,M$24)</f>
        <v>0</v>
      </c>
    </row>
    <row r="31" spans="1:13" ht="16.5" x14ac:dyDescent="0.25">
      <c r="A31" s="8" t="s">
        <v>28</v>
      </c>
      <c r="B31" s="4" t="s">
        <v>170</v>
      </c>
      <c r="C31" s="4">
        <v>6</v>
      </c>
      <c r="D31" s="5">
        <v>28</v>
      </c>
      <c r="E31" s="6" t="s">
        <v>155</v>
      </c>
      <c r="F31" s="7" t="s">
        <v>156</v>
      </c>
      <c r="G31" s="2"/>
      <c r="H31" s="4">
        <v>11</v>
      </c>
      <c r="I31" s="26" t="s">
        <v>116</v>
      </c>
      <c r="J31" s="27" t="s">
        <v>75</v>
      </c>
      <c r="K31" s="36" t="s">
        <v>192</v>
      </c>
      <c r="L31" s="68">
        <f>COUNTIF('Анкета КЦ'!31:31,L$24)-COUNTIF('Анкета КЦ'!$A31:$K31,L$24)</f>
        <v>0</v>
      </c>
      <c r="M31" s="68">
        <f>COUNTIF('Анкета КЦ'!31:31,M$24)-COUNTIF('Анкета КЦ'!$A31:$K31,M$24)</f>
        <v>0</v>
      </c>
    </row>
    <row r="32" spans="1:13" ht="31.5" x14ac:dyDescent="0.25">
      <c r="A32" s="8" t="s">
        <v>29</v>
      </c>
      <c r="B32" s="4" t="s">
        <v>170</v>
      </c>
      <c r="C32" s="4">
        <v>6</v>
      </c>
      <c r="D32" s="5">
        <v>29</v>
      </c>
      <c r="E32" s="6" t="s">
        <v>29</v>
      </c>
      <c r="F32" s="7" t="s">
        <v>157</v>
      </c>
      <c r="G32" s="2"/>
      <c r="H32" s="4"/>
      <c r="I32" s="26" t="s">
        <v>117</v>
      </c>
      <c r="J32" s="27" t="s">
        <v>53</v>
      </c>
      <c r="K32" s="65" t="s">
        <v>183</v>
      </c>
      <c r="L32" s="66"/>
    </row>
    <row r="33" spans="1:14" ht="31.5" x14ac:dyDescent="0.25">
      <c r="A33" s="8" t="s">
        <v>30</v>
      </c>
      <c r="B33" s="4" t="s">
        <v>169</v>
      </c>
      <c r="C33" s="4">
        <v>7</v>
      </c>
      <c r="D33" s="5">
        <v>30</v>
      </c>
      <c r="E33" s="6" t="s">
        <v>30</v>
      </c>
      <c r="F33" s="7" t="s">
        <v>132</v>
      </c>
      <c r="G33" s="2"/>
      <c r="H33" s="4"/>
      <c r="I33" s="26" t="s">
        <v>86</v>
      </c>
      <c r="J33" s="27" t="s">
        <v>79</v>
      </c>
      <c r="K33" s="68">
        <f>SUM('Анкета КЦ'!33:33)-SUM('Анкета КЦ'!$A33:$K33)</f>
        <v>0</v>
      </c>
    </row>
    <row r="34" spans="1:14" ht="31.5" x14ac:dyDescent="0.25">
      <c r="A34" s="8" t="s">
        <v>31</v>
      </c>
      <c r="B34" s="4" t="s">
        <v>170</v>
      </c>
      <c r="C34" s="4">
        <v>6</v>
      </c>
      <c r="D34" s="5">
        <v>31</v>
      </c>
      <c r="E34" s="6" t="s">
        <v>31</v>
      </c>
      <c r="F34" s="7" t="s">
        <v>158</v>
      </c>
      <c r="G34" s="2"/>
      <c r="H34" s="4">
        <v>12</v>
      </c>
      <c r="I34" s="26" t="s">
        <v>87</v>
      </c>
      <c r="J34" s="27" t="s">
        <v>80</v>
      </c>
      <c r="K34" s="68">
        <f>SUM('Анкета КЦ'!34:34)-SUM('Анкета КЦ'!$A34:$K34)</f>
        <v>0</v>
      </c>
      <c r="L34" s="21" t="s">
        <v>195</v>
      </c>
      <c r="M34" s="50" t="s">
        <v>196</v>
      </c>
      <c r="N34" s="50" t="s">
        <v>197</v>
      </c>
    </row>
    <row r="35" spans="1:14" ht="31.5" x14ac:dyDescent="0.25">
      <c r="A35" s="8" t="s">
        <v>32</v>
      </c>
      <c r="B35" s="4" t="s">
        <v>169</v>
      </c>
      <c r="C35" s="4">
        <v>7</v>
      </c>
      <c r="D35" s="5">
        <v>32</v>
      </c>
      <c r="E35" s="6" t="s">
        <v>32</v>
      </c>
      <c r="F35" s="7" t="s">
        <v>154</v>
      </c>
      <c r="G35" s="2"/>
      <c r="H35" s="4">
        <v>13</v>
      </c>
      <c r="I35" s="26" t="s">
        <v>118</v>
      </c>
      <c r="J35" s="27" t="s">
        <v>81</v>
      </c>
      <c r="K35" s="36" t="s">
        <v>192</v>
      </c>
      <c r="L35" s="69">
        <f>COUNTIF('Анкета КЦ'!35:35,L$34)-COUNTIF('Анкета КЦ'!$A35:$K35,L$34)</f>
        <v>0</v>
      </c>
      <c r="M35" s="68">
        <f>COUNTIF('Анкета КЦ'!35:35,M$34)-COUNTIF('Анкета КЦ'!$A35:$K35,M$34)</f>
        <v>0</v>
      </c>
      <c r="N35" s="68">
        <f>COUNTIF('Анкета КЦ'!35:35,N$34)-COUNTIF('Анкета КЦ'!$A35:$K35,N$34)</f>
        <v>0</v>
      </c>
    </row>
    <row r="36" spans="1:14" ht="78.75" hidden="1" x14ac:dyDescent="0.25">
      <c r="A36" s="8" t="s">
        <v>33</v>
      </c>
      <c r="B36" s="4" t="s">
        <v>168</v>
      </c>
      <c r="C36" s="4">
        <v>8</v>
      </c>
      <c r="D36" s="5">
        <v>33</v>
      </c>
      <c r="E36" s="6" t="s">
        <v>33</v>
      </c>
      <c r="F36" s="7" t="s">
        <v>159</v>
      </c>
      <c r="G36" s="2"/>
      <c r="H36" s="4">
        <v>14</v>
      </c>
      <c r="I36" s="26" t="s">
        <v>119</v>
      </c>
      <c r="J36" s="27" t="s">
        <v>205</v>
      </c>
      <c r="K36" s="36" t="s">
        <v>192</v>
      </c>
      <c r="L36" s="66"/>
      <c r="M36" s="39"/>
      <c r="N36" s="39"/>
    </row>
    <row r="37" spans="1:14" ht="16.5" hidden="1" x14ac:dyDescent="0.25">
      <c r="A37" s="8" t="s">
        <v>34</v>
      </c>
      <c r="B37" s="4" t="s">
        <v>167</v>
      </c>
      <c r="C37" s="4">
        <v>9</v>
      </c>
      <c r="D37" s="5">
        <v>34</v>
      </c>
      <c r="E37" s="6" t="s">
        <v>34</v>
      </c>
      <c r="F37" s="7" t="s">
        <v>141</v>
      </c>
      <c r="G37" s="2"/>
      <c r="H37" s="4" t="s">
        <v>84</v>
      </c>
      <c r="I37" s="26" t="s">
        <v>120</v>
      </c>
      <c r="J37" s="27" t="s">
        <v>83</v>
      </c>
      <c r="K37" s="36" t="s">
        <v>192</v>
      </c>
      <c r="L37" s="66"/>
      <c r="M37" s="39"/>
      <c r="N37" s="39"/>
    </row>
    <row r="38" spans="1:14" ht="29.25" customHeight="1" x14ac:dyDescent="0.25">
      <c r="A38" s="8" t="s">
        <v>35</v>
      </c>
      <c r="B38" s="4" t="s">
        <v>171</v>
      </c>
      <c r="C38" s="4">
        <v>5</v>
      </c>
      <c r="D38" s="5">
        <v>35</v>
      </c>
      <c r="E38" s="6" t="s">
        <v>35</v>
      </c>
      <c r="F38" s="7" t="s">
        <v>136</v>
      </c>
      <c r="G38" s="2"/>
      <c r="H38" s="4" t="s">
        <v>85</v>
      </c>
      <c r="I38" s="26" t="s">
        <v>121</v>
      </c>
      <c r="J38" s="27" t="s">
        <v>82</v>
      </c>
      <c r="K38" s="68">
        <f>SUM('Анкета КЦ'!38:38)-SUM('Анкета КЦ'!$A38:$K38)</f>
        <v>0</v>
      </c>
      <c r="L38" s="67"/>
      <c r="M38" s="39"/>
      <c r="N38" s="39"/>
    </row>
    <row r="39" spans="1:14" ht="47.25" hidden="1" x14ac:dyDescent="0.25">
      <c r="A39" s="8" t="s">
        <v>36</v>
      </c>
      <c r="B39" s="4" t="s">
        <v>169</v>
      </c>
      <c r="C39" s="4">
        <v>7</v>
      </c>
      <c r="D39" s="5">
        <v>36</v>
      </c>
      <c r="E39" s="6" t="s">
        <v>36</v>
      </c>
      <c r="F39" s="7" t="s">
        <v>154</v>
      </c>
      <c r="G39" s="2"/>
      <c r="H39" s="4">
        <v>15</v>
      </c>
      <c r="I39" s="26" t="s">
        <v>122</v>
      </c>
      <c r="J39" s="27" t="s">
        <v>54</v>
      </c>
      <c r="K39" s="29"/>
      <c r="L39" s="64" t="s">
        <v>90</v>
      </c>
    </row>
    <row r="40" spans="1:14" ht="59.25" hidden="1" customHeight="1" x14ac:dyDescent="0.25">
      <c r="A40" s="8" t="s">
        <v>37</v>
      </c>
      <c r="B40" s="4" t="s">
        <v>168</v>
      </c>
      <c r="C40" s="4">
        <v>8</v>
      </c>
      <c r="D40" s="5">
        <v>37</v>
      </c>
      <c r="E40" s="6" t="s">
        <v>37</v>
      </c>
      <c r="F40" s="7" t="s">
        <v>160</v>
      </c>
      <c r="G40" s="2"/>
      <c r="H40" s="4" t="s">
        <v>86</v>
      </c>
      <c r="I40" s="26" t="s">
        <v>123</v>
      </c>
      <c r="J40" s="27" t="s">
        <v>55</v>
      </c>
      <c r="K40" s="36" t="s">
        <v>64</v>
      </c>
      <c r="L40" s="50"/>
    </row>
    <row r="41" spans="1:14" ht="59.25" hidden="1" customHeight="1" x14ac:dyDescent="0.25">
      <c r="A41" s="8" t="s">
        <v>38</v>
      </c>
      <c r="B41" s="4" t="s">
        <v>171</v>
      </c>
      <c r="C41" s="4">
        <v>5</v>
      </c>
      <c r="D41" s="5">
        <v>38</v>
      </c>
      <c r="E41" s="6" t="s">
        <v>38</v>
      </c>
      <c r="F41" s="7" t="s">
        <v>161</v>
      </c>
      <c r="G41" s="2"/>
      <c r="H41" s="4" t="s">
        <v>87</v>
      </c>
      <c r="I41" s="26" t="s">
        <v>124</v>
      </c>
      <c r="J41" s="27" t="s">
        <v>88</v>
      </c>
      <c r="K41" s="29"/>
      <c r="L41" s="10" t="s">
        <v>90</v>
      </c>
    </row>
    <row r="42" spans="1:14" ht="49.5" hidden="1" customHeight="1" x14ac:dyDescent="0.25">
      <c r="A42" s="8" t="s">
        <v>39</v>
      </c>
      <c r="B42" s="4" t="s">
        <v>168</v>
      </c>
      <c r="C42" s="4">
        <v>8</v>
      </c>
      <c r="D42" s="5">
        <v>39</v>
      </c>
      <c r="E42" s="6" t="s">
        <v>39</v>
      </c>
      <c r="F42" s="7" t="s">
        <v>150</v>
      </c>
      <c r="G42" s="2"/>
      <c r="H42" s="3"/>
      <c r="I42" s="26" t="s">
        <v>125</v>
      </c>
      <c r="J42" s="27" t="s">
        <v>89</v>
      </c>
      <c r="K42" s="29"/>
      <c r="L42" s="10"/>
    </row>
    <row r="43" spans="1:14" ht="16.5" x14ac:dyDescent="0.25">
      <c r="A43" s="8" t="s">
        <v>40</v>
      </c>
      <c r="B43" s="4" t="s">
        <v>168</v>
      </c>
      <c r="C43" s="4">
        <v>8</v>
      </c>
      <c r="D43" s="5">
        <v>40</v>
      </c>
      <c r="E43" s="6" t="s">
        <v>40</v>
      </c>
      <c r="F43" s="7" t="s">
        <v>159</v>
      </c>
      <c r="G43" s="2"/>
      <c r="H43" s="3"/>
      <c r="I43" s="37"/>
    </row>
    <row r="44" spans="1:14" ht="16.5" x14ac:dyDescent="0.25">
      <c r="A44" s="8" t="s">
        <v>41</v>
      </c>
      <c r="B44" s="4" t="s">
        <v>171</v>
      </c>
      <c r="C44" s="4">
        <v>5</v>
      </c>
      <c r="D44" s="5">
        <v>41</v>
      </c>
      <c r="E44" s="6" t="s">
        <v>41</v>
      </c>
      <c r="F44" s="7" t="s">
        <v>144</v>
      </c>
      <c r="G44" s="2"/>
      <c r="H44" s="2"/>
      <c r="I44" s="51" t="s">
        <v>210</v>
      </c>
      <c r="J44" s="52"/>
      <c r="K44" s="53"/>
      <c r="L44" s="53"/>
      <c r="M44" s="53"/>
      <c r="N44" s="54"/>
    </row>
    <row r="45" spans="1:14" ht="16.5" x14ac:dyDescent="0.25">
      <c r="A45" s="8" t="s">
        <v>42</v>
      </c>
      <c r="B45" s="4" t="s">
        <v>170</v>
      </c>
      <c r="C45" s="4">
        <v>6</v>
      </c>
      <c r="D45" s="5">
        <v>42</v>
      </c>
      <c r="E45" s="6" t="s">
        <v>42</v>
      </c>
      <c r="F45" s="7" t="s">
        <v>162</v>
      </c>
      <c r="G45" s="2"/>
      <c r="H45" s="2"/>
      <c r="I45" s="52"/>
      <c r="J45" s="55" t="s">
        <v>200</v>
      </c>
      <c r="K45" s="56" t="s">
        <v>201</v>
      </c>
      <c r="L45" s="56"/>
      <c r="M45" s="56"/>
      <c r="N45" s="57" t="s">
        <v>202</v>
      </c>
    </row>
    <row r="46" spans="1:14" ht="16.5" x14ac:dyDescent="0.25">
      <c r="A46" s="8" t="s">
        <v>43</v>
      </c>
      <c r="B46" s="4" t="s">
        <v>167</v>
      </c>
      <c r="C46" s="4">
        <v>9</v>
      </c>
      <c r="D46" s="5">
        <v>43</v>
      </c>
      <c r="E46" s="6" t="s">
        <v>43</v>
      </c>
      <c r="F46" s="7" t="s">
        <v>163</v>
      </c>
      <c r="G46" s="2"/>
      <c r="H46" s="2"/>
      <c r="I46" s="46"/>
    </row>
    <row r="47" spans="1:14" ht="16.5" x14ac:dyDescent="0.25">
      <c r="A47" s="8" t="s">
        <v>44</v>
      </c>
      <c r="B47" s="4" t="s">
        <v>169</v>
      </c>
      <c r="C47" s="4">
        <v>7</v>
      </c>
      <c r="D47" s="5">
        <v>44</v>
      </c>
      <c r="E47" s="6" t="s">
        <v>44</v>
      </c>
      <c r="F47" s="7" t="s">
        <v>130</v>
      </c>
      <c r="G47" s="2"/>
      <c r="H47" s="2"/>
      <c r="I47" s="46"/>
    </row>
    <row r="48" spans="1:14" x14ac:dyDescent="0.25">
      <c r="H48" s="2"/>
      <c r="I48" s="46"/>
    </row>
    <row r="49" spans="8:9" x14ac:dyDescent="0.25">
      <c r="H49" s="2"/>
      <c r="I49" s="46"/>
    </row>
    <row r="50" spans="8:9" x14ac:dyDescent="0.25">
      <c r="H50" s="2"/>
      <c r="I50" s="46"/>
    </row>
    <row r="51" spans="8:9" x14ac:dyDescent="0.25">
      <c r="H51" s="2"/>
      <c r="I51" s="46"/>
    </row>
    <row r="52" spans="8:9" x14ac:dyDescent="0.25">
      <c r="H52" s="2"/>
      <c r="I52" s="46"/>
    </row>
    <row r="53" spans="8:9" x14ac:dyDescent="0.25">
      <c r="H53" s="2"/>
      <c r="I53" s="46"/>
    </row>
    <row r="54" spans="8:9" x14ac:dyDescent="0.25">
      <c r="H54" s="2"/>
      <c r="I54" s="46"/>
    </row>
    <row r="55" spans="8:9" x14ac:dyDescent="0.25">
      <c r="H55" s="2"/>
      <c r="I55" s="46"/>
    </row>
    <row r="56" spans="8:9" x14ac:dyDescent="0.25">
      <c r="H56" s="2"/>
      <c r="I56" s="46"/>
    </row>
    <row r="57" spans="8:9" x14ac:dyDescent="0.25">
      <c r="H57" s="2"/>
      <c r="I57" s="46"/>
    </row>
    <row r="58" spans="8:9" x14ac:dyDescent="0.25">
      <c r="H58" s="2"/>
      <c r="I58" s="46"/>
    </row>
    <row r="59" spans="8:9" x14ac:dyDescent="0.25">
      <c r="H59" s="2"/>
      <c r="I59" s="46"/>
    </row>
    <row r="60" spans="8:9" x14ac:dyDescent="0.25">
      <c r="H60" s="2"/>
      <c r="I60" s="46"/>
    </row>
    <row r="61" spans="8:9" x14ac:dyDescent="0.25">
      <c r="I61" s="46"/>
    </row>
  </sheetData>
  <sheetProtection formatRows="0"/>
  <autoFilter ref="A3:L47"/>
  <conditionalFormatting sqref="K4:K13 K19:K22 K33:K34 K37:K42">
    <cfRule type="containsBlanks" dxfId="13" priority="18" stopIfTrue="1">
      <formula>LEN(TRIM(K4))=0</formula>
    </cfRule>
  </conditionalFormatting>
  <conditionalFormatting sqref="L5">
    <cfRule type="containsBlanks" dxfId="12" priority="13" stopIfTrue="1">
      <formula>LEN(TRIM(L5))=0</formula>
    </cfRule>
  </conditionalFormatting>
  <conditionalFormatting sqref="L12">
    <cfRule type="containsBlanks" dxfId="11" priority="12" stopIfTrue="1">
      <formula>LEN(TRIM(L12))=0</formula>
    </cfRule>
  </conditionalFormatting>
  <conditionalFormatting sqref="L13">
    <cfRule type="containsBlanks" dxfId="10" priority="11" stopIfTrue="1">
      <formula>LEN(TRIM(L13))=0</formula>
    </cfRule>
  </conditionalFormatting>
  <conditionalFormatting sqref="K14:K17">
    <cfRule type="containsBlanks" dxfId="9" priority="10" stopIfTrue="1">
      <formula>LEN(TRIM(K14))=0</formula>
    </cfRule>
  </conditionalFormatting>
  <conditionalFormatting sqref="L15:L17">
    <cfRule type="containsBlanks" dxfId="8" priority="9" stopIfTrue="1">
      <formula>LEN(TRIM(L15))=0</formula>
    </cfRule>
  </conditionalFormatting>
  <conditionalFormatting sqref="L19:L22">
    <cfRule type="containsBlanks" dxfId="7" priority="8" stopIfTrue="1">
      <formula>LEN(TRIM(L19))=0</formula>
    </cfRule>
  </conditionalFormatting>
  <conditionalFormatting sqref="K23">
    <cfRule type="containsBlanks" dxfId="6" priority="7" stopIfTrue="1">
      <formula>LEN(TRIM(K23))=0</formula>
    </cfRule>
  </conditionalFormatting>
  <conditionalFormatting sqref="L23">
    <cfRule type="containsBlanks" dxfId="5" priority="6" stopIfTrue="1">
      <formula>LEN(TRIM(L23))=0</formula>
    </cfRule>
  </conditionalFormatting>
  <conditionalFormatting sqref="L25:M31">
    <cfRule type="containsBlanks" dxfId="4" priority="5" stopIfTrue="1">
      <formula>LEN(TRIM(L25))=0</formula>
    </cfRule>
  </conditionalFormatting>
  <conditionalFormatting sqref="K24:K31">
    <cfRule type="containsBlanks" dxfId="3" priority="4" stopIfTrue="1">
      <formula>LEN(TRIM(K24))=0</formula>
    </cfRule>
  </conditionalFormatting>
  <conditionalFormatting sqref="L35:N35">
    <cfRule type="containsBlanks" dxfId="2" priority="3" stopIfTrue="1">
      <formula>LEN(TRIM(L35))=0</formula>
    </cfRule>
  </conditionalFormatting>
  <conditionalFormatting sqref="K35">
    <cfRule type="containsBlanks" dxfId="1" priority="2" stopIfTrue="1">
      <formula>LEN(TRIM(K35))=0</formula>
    </cfRule>
  </conditionalFormatting>
  <conditionalFormatting sqref="K36">
    <cfRule type="containsBlanks" dxfId="0" priority="1" stopIfTrue="1">
      <formula>LEN(TRIM(K36))=0</formula>
    </cfRule>
  </conditionalFormatting>
  <dataValidations count="3">
    <dataValidation type="list" allowBlank="1" showInputMessage="1" showErrorMessage="1" sqref="C4:C47">
      <formula1>"5,6,7,8,9"</formula1>
    </dataValidation>
    <dataValidation type="list" allowBlank="1" showInputMessage="1" showErrorMessage="1" sqref="B4:B47 K5">
      <formula1>"I,II,III,IV,V"</formula1>
    </dataValidation>
    <dataValidation type="whole" errorStyle="warning" operator="greaterThanOrEqual" allowBlank="1" showInputMessage="1" showErrorMessage="1" sqref="K12:K13 L15:L17 L25:M31 L35:N35 K19:K22 L23 K33:K34 K38">
      <formula1>0</formula1>
    </dataValidation>
  </dataValidations>
  <pageMargins left="0.7" right="0.7" top="0.75" bottom="0.75" header="0.3" footer="0.3"/>
  <pageSetup paperSize="9" scale="88" fitToHeight="0" orientation="portrait" r:id="rId1"/>
  <rowBreaks count="1" manualBreakCount="1">
    <brk id="4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Инструкция</vt:lpstr>
      <vt:lpstr>Таблица ОО </vt:lpstr>
      <vt:lpstr>Таблица МО</vt:lpstr>
      <vt:lpstr>Анкета КЦ</vt:lpstr>
      <vt:lpstr>Сводка</vt:lpstr>
      <vt:lpstr>'Анкета КЦ'!_ФильтрБазыДанных</vt:lpstr>
      <vt:lpstr>'Таблица МО'!_ФильтрБазыДанных</vt:lpstr>
      <vt:lpstr>'Таблица ОО '!_ФильтрБазыДанных</vt:lpstr>
      <vt:lpstr>Сводка!Область_печати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2019-01-14T08:52:08Z</dcterms:modified>
</cp:coreProperties>
</file>